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3MAR/Til TRM/"/>
    </mc:Choice>
  </mc:AlternateContent>
  <xr:revisionPtr revIDLastSave="697" documentId="13_ncr:1_{73DE5092-74A5-41BB-AD56-15856ED3F727}" xr6:coauthVersionLast="47" xr6:coauthVersionMax="47" xr10:uidLastSave="{C0C54958-DD83-4655-A071-C7677AADF227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6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9" i="1" l="1"/>
  <c r="E108" i="1"/>
  <c r="E107" i="1"/>
  <c r="E106" i="1"/>
  <c r="E105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02" i="1"/>
  <c r="E103" i="1"/>
  <c r="E104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<sst xmlns="http://schemas.openxmlformats.org/spreadsheetml/2006/main" count="405" uniqueCount="199">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</sst>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658.467307523148" createdVersion="8" refreshedVersion="8" minRefreshableVersion="3" recordCount="108" xr:uid="{17CC34FF-1480-42E6-A23F-E70FF060CD60}">
  <cacheSource type="worksheet">
    <worksheetSource ref="A1:I109" sheet="Data"/>
  </cacheSource>
  <cacheFields count="9">
    <cacheField name="År" numFmtId="0">
      <sharedItems containsSemiMixedTypes="0" containsString="0" containsNumber="1" containsInteger="1" minValue="2026" maxValue="2026"/>
    </cacheField>
    <cacheField name="Måned" numFmtId="0">
      <sharedItems count="1">
        <s v="2026-03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0" count="73">
        <n v="1"/>
        <n v="10"/>
        <n v="1010"/>
        <n v="105"/>
        <n v="11"/>
        <n v="110"/>
        <n v="114"/>
        <n v="115"/>
        <n v="120"/>
        <n v="125"/>
        <n v="130"/>
        <n v="135"/>
        <n v="14"/>
        <n v="140"/>
        <n v="145"/>
        <n v="150"/>
        <n v="155"/>
        <n v="18"/>
        <n v="20"/>
        <n v="210"/>
        <n v="29"/>
        <n v="3"/>
        <n v="30"/>
        <n v="310"/>
        <n v="320"/>
        <n v="330"/>
        <n v="340"/>
        <n v="40"/>
        <n v="410"/>
        <n v="420"/>
        <n v="50"/>
        <n v="510"/>
        <n v="520"/>
        <n v="540"/>
        <n v="620"/>
        <n v="710"/>
        <n v="720"/>
        <n v="730"/>
        <n v="740"/>
        <n v="750"/>
        <n v="765"/>
        <n v="770"/>
        <n v="773"/>
        <n v="9010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530"/>
        <n v="760"/>
        <n v="771"/>
        <n v="772"/>
        <n v="775"/>
        <n v="780"/>
        <n v="998"/>
        <n v="930"/>
        <n v="935"/>
        <n v="940"/>
        <n v="945"/>
        <n v="950"/>
        <n v="955"/>
      </sharedItems>
    </cacheField>
    <cacheField name="Beskrivelse" numFmtId="0">
      <sharedItems count="73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    Barn 12-15 år gående              "/>
        <s v="    Anhænger                              "/>
        <s v="    Barn  0-11 år gående alene              "/>
        <s v="    Cykelstativ bag på bilen                "/>
        <s v="    Barn  0-11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Handicap gående                  "/>
        <s v="    Cykel Voksen                            "/>
        <s v="    Cykel Barn 12-15 år                      "/>
        <s v="    Cykel m/anhænger Voksen                  "/>
        <s v="    Bus &lt; 14 m incl. passagerer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bred                              "/>
        <s v="    Gående ikke ovf.  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Cykel Barn  0-11 år                      "/>
        <s v="    Løs trailer m/håndtering 34 tons, Haste  "/>
        <s v="    Farlig Gods                              "/>
        <s v="    Ekstra meter Fragt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    Pendler Bil m/anh. &lt; 1,95 m              "/>
      </sharedItems>
    </cacheField>
    <cacheField name="Antal enheder" numFmtId="3">
      <sharedItems containsSemiMixedTypes="0" containsString="0" containsNumber="1" containsInteger="1" minValue="1" maxValue="48403"/>
    </cacheField>
    <cacheField name="Pris                          " numFmtId="4">
      <sharedItems containsSemiMixedTypes="0" containsString="0" containsNumber="1" minValue="0" maxValue="1667.65"/>
    </cacheField>
    <cacheField name="Standard gns.pris" numFmtId="4">
      <sharedItems containsSemiMixedTypes="0" containsString="0" containsNumber="1" minValue="0" maxValue="2017.41"/>
    </cacheField>
    <cacheField name="Total_x000a_omsætning" numFmtId="4">
      <sharedItems containsSemiMixedTypes="0" containsString="0" containsNumber="1" minValue="0" maxValue="5424150.8200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">
  <r>
    <n v="2026"/>
    <x v="0"/>
    <n v="7"/>
    <x v="0"/>
    <x v="0"/>
    <n v="12"/>
    <n v="300"/>
    <n v="0"/>
    <n v="3600"/>
  </r>
  <r>
    <n v="2026"/>
    <x v="0"/>
    <n v="7"/>
    <x v="1"/>
    <x v="1"/>
    <n v="19418"/>
    <n v="48.92"/>
    <n v="76.739999999999995"/>
    <n v="949928.56"/>
  </r>
  <r>
    <n v="2026"/>
    <x v="0"/>
    <n v="7"/>
    <x v="2"/>
    <x v="2"/>
    <n v="462"/>
    <n v="777.19"/>
    <n v="0"/>
    <n v="359061.78"/>
  </r>
  <r>
    <n v="2026"/>
    <x v="0"/>
    <n v="7"/>
    <x v="3"/>
    <x v="3"/>
    <n v="87"/>
    <n v="0"/>
    <n v="0"/>
    <n v="0"/>
  </r>
  <r>
    <n v="2026"/>
    <x v="0"/>
    <n v="7"/>
    <x v="4"/>
    <x v="4"/>
    <n v="708"/>
    <n v="89"/>
    <n v="0"/>
    <n v="63012"/>
  </r>
  <r>
    <n v="2026"/>
    <x v="0"/>
    <n v="7"/>
    <x v="5"/>
    <x v="5"/>
    <n v="21694"/>
    <n v="250.03"/>
    <n v="402.78"/>
    <n v="5424150.8200000003"/>
  </r>
  <r>
    <n v="2026"/>
    <x v="0"/>
    <n v="7"/>
    <x v="6"/>
    <x v="6"/>
    <n v="82"/>
    <n v="60.98"/>
    <n v="0"/>
    <n v="5000.3599999999997"/>
  </r>
  <r>
    <n v="2026"/>
    <x v="0"/>
    <n v="7"/>
    <x v="7"/>
    <x v="7"/>
    <n v="378"/>
    <n v="196.37"/>
    <n v="504.48"/>
    <n v="74227.86"/>
  </r>
  <r>
    <n v="2026"/>
    <x v="0"/>
    <n v="7"/>
    <x v="8"/>
    <x v="8"/>
    <n v="1366"/>
    <n v="368.77"/>
    <n v="501.63"/>
    <n v="503739.82"/>
  </r>
  <r>
    <n v="2026"/>
    <x v="0"/>
    <n v="7"/>
    <x v="9"/>
    <x v="9"/>
    <n v="391"/>
    <n v="190.82"/>
    <n v="440.27"/>
    <n v="74610.62"/>
  </r>
  <r>
    <n v="2026"/>
    <x v="0"/>
    <n v="7"/>
    <x v="10"/>
    <x v="10"/>
    <n v="7778"/>
    <n v="99.2"/>
    <n v="216.56"/>
    <n v="771577.6"/>
  </r>
  <r>
    <n v="2026"/>
    <x v="0"/>
    <n v="7"/>
    <x v="11"/>
    <x v="11"/>
    <n v="106"/>
    <n v="99"/>
    <n v="432.56"/>
    <n v="10494"/>
  </r>
  <r>
    <n v="2026"/>
    <x v="0"/>
    <n v="7"/>
    <x v="12"/>
    <x v="12"/>
    <n v="1033"/>
    <n v="0"/>
    <n v="0"/>
    <n v="0"/>
  </r>
  <r>
    <n v="2026"/>
    <x v="0"/>
    <n v="7"/>
    <x v="13"/>
    <x v="13"/>
    <n v="133"/>
    <n v="99"/>
    <n v="272.38"/>
    <n v="13167"/>
  </r>
  <r>
    <n v="2026"/>
    <x v="0"/>
    <n v="7"/>
    <x v="14"/>
    <x v="14"/>
    <n v="48"/>
    <n v="105.23"/>
    <n v="549.24"/>
    <n v="5051.04"/>
  </r>
  <r>
    <n v="2026"/>
    <x v="0"/>
    <n v="7"/>
    <x v="15"/>
    <x v="15"/>
    <n v="208"/>
    <n v="254.04"/>
    <n v="254.76"/>
    <n v="52840.32"/>
  </r>
  <r>
    <n v="2026"/>
    <x v="0"/>
    <n v="7"/>
    <x v="16"/>
    <x v="16"/>
    <n v="5"/>
    <n v="254"/>
    <n v="263.68"/>
    <n v="1270"/>
  </r>
  <r>
    <n v="2026"/>
    <x v="0"/>
    <n v="7"/>
    <x v="17"/>
    <x v="17"/>
    <n v="13456"/>
    <n v="0"/>
    <n v="0"/>
    <n v="0"/>
  </r>
  <r>
    <n v="2026"/>
    <x v="0"/>
    <n v="7"/>
    <x v="18"/>
    <x v="18"/>
    <n v="678"/>
    <n v="34.770000000000003"/>
    <n v="51.97"/>
    <n v="23574.06"/>
  </r>
  <r>
    <n v="2026"/>
    <x v="0"/>
    <n v="7"/>
    <x v="19"/>
    <x v="19"/>
    <n v="13"/>
    <n v="276.31"/>
    <n v="0"/>
    <n v="3592.03"/>
  </r>
  <r>
    <n v="2026"/>
    <x v="0"/>
    <n v="7"/>
    <x v="20"/>
    <x v="20"/>
    <n v="13"/>
    <n v="29"/>
    <n v="0"/>
    <n v="377"/>
  </r>
  <r>
    <n v="2026"/>
    <x v="0"/>
    <n v="7"/>
    <x v="21"/>
    <x v="21"/>
    <n v="909"/>
    <n v="0"/>
    <n v="0"/>
    <n v="0"/>
  </r>
  <r>
    <n v="2026"/>
    <x v="0"/>
    <n v="7"/>
    <x v="22"/>
    <x v="22"/>
    <n v="429"/>
    <n v="0"/>
    <n v="0"/>
    <n v="0"/>
  </r>
  <r>
    <n v="2026"/>
    <x v="0"/>
    <n v="7"/>
    <x v="23"/>
    <x v="23"/>
    <n v="355"/>
    <n v="116.18"/>
    <n v="538.54"/>
    <n v="41243.9"/>
  </r>
  <r>
    <n v="2026"/>
    <x v="0"/>
    <n v="7"/>
    <x v="24"/>
    <x v="24"/>
    <n v="27"/>
    <n v="126.78"/>
    <n v="538.54"/>
    <n v="3423.06"/>
  </r>
  <r>
    <n v="2026"/>
    <x v="0"/>
    <n v="7"/>
    <x v="25"/>
    <x v="25"/>
    <n v="64"/>
    <n v="99"/>
    <n v="430.33"/>
    <n v="6336"/>
  </r>
  <r>
    <n v="2026"/>
    <x v="0"/>
    <n v="7"/>
    <x v="26"/>
    <x v="26"/>
    <n v="5"/>
    <n v="129"/>
    <n v="536.74"/>
    <n v="645"/>
  </r>
  <r>
    <n v="2026"/>
    <x v="0"/>
    <n v="7"/>
    <x v="27"/>
    <x v="27"/>
    <n v="354"/>
    <n v="53.01"/>
    <n v="53.34"/>
    <n v="18765.54"/>
  </r>
  <r>
    <n v="2026"/>
    <x v="0"/>
    <n v="7"/>
    <x v="28"/>
    <x v="28"/>
    <n v="77"/>
    <n v="99"/>
    <n v="190.37"/>
    <n v="7623"/>
  </r>
  <r>
    <n v="2026"/>
    <x v="0"/>
    <n v="7"/>
    <x v="29"/>
    <x v="29"/>
    <n v="2"/>
    <n v="173"/>
    <n v="173.92"/>
    <n v="346"/>
  </r>
  <r>
    <n v="2026"/>
    <x v="0"/>
    <n v="7"/>
    <x v="30"/>
    <x v="30"/>
    <n v="7"/>
    <n v="53"/>
    <n v="53.34"/>
    <n v="371"/>
  </r>
  <r>
    <n v="2026"/>
    <x v="0"/>
    <n v="7"/>
    <x v="31"/>
    <x v="31"/>
    <n v="99"/>
    <n v="22.07"/>
    <n v="0"/>
    <n v="2184.9299999999998"/>
  </r>
  <r>
    <n v="2026"/>
    <x v="0"/>
    <n v="7"/>
    <x v="32"/>
    <x v="32"/>
    <n v="2"/>
    <n v="11"/>
    <n v="0"/>
    <n v="22"/>
  </r>
  <r>
    <n v="2026"/>
    <x v="0"/>
    <n v="7"/>
    <x v="33"/>
    <x v="33"/>
    <n v="2"/>
    <n v="46"/>
    <n v="0"/>
    <n v="92"/>
  </r>
  <r>
    <n v="2026"/>
    <x v="0"/>
    <n v="7"/>
    <x v="34"/>
    <x v="34"/>
    <n v="240"/>
    <n v="1079"/>
    <n v="2017.41"/>
    <n v="258960"/>
  </r>
  <r>
    <n v="2026"/>
    <x v="0"/>
    <n v="7"/>
    <x v="35"/>
    <x v="35"/>
    <n v="124"/>
    <n v="145"/>
    <n v="0"/>
    <n v="17980"/>
  </r>
  <r>
    <n v="2026"/>
    <x v="0"/>
    <n v="7"/>
    <x v="36"/>
    <x v="36"/>
    <n v="38"/>
    <n v="188.75"/>
    <n v="0"/>
    <n v="7172.5"/>
  </r>
  <r>
    <n v="2026"/>
    <x v="0"/>
    <n v="7"/>
    <x v="37"/>
    <x v="37"/>
    <n v="295"/>
    <n v="280"/>
    <n v="0"/>
    <n v="82600"/>
  </r>
  <r>
    <n v="2026"/>
    <x v="0"/>
    <n v="7"/>
    <x v="38"/>
    <x v="38"/>
    <n v="98"/>
    <n v="303.75"/>
    <n v="0"/>
    <n v="29767.5"/>
  </r>
  <r>
    <n v="2026"/>
    <x v="0"/>
    <n v="7"/>
    <x v="39"/>
    <x v="39"/>
    <n v="213"/>
    <n v="340"/>
    <n v="0"/>
    <n v="72420"/>
  </r>
  <r>
    <n v="2026"/>
    <x v="0"/>
    <n v="7"/>
    <x v="40"/>
    <x v="40"/>
    <n v="4"/>
    <n v="1432.81"/>
    <n v="0"/>
    <n v="5731.24"/>
  </r>
  <r>
    <n v="2026"/>
    <x v="0"/>
    <n v="7"/>
    <x v="41"/>
    <x v="41"/>
    <n v="7548"/>
    <n v="0"/>
    <n v="0"/>
    <n v="0"/>
  </r>
  <r>
    <n v="2026"/>
    <x v="0"/>
    <n v="7"/>
    <x v="42"/>
    <x v="42"/>
    <n v="4"/>
    <n v="783.13"/>
    <n v="0"/>
    <n v="3132.52"/>
  </r>
  <r>
    <n v="2026"/>
    <x v="0"/>
    <n v="7"/>
    <x v="43"/>
    <x v="43"/>
    <n v="71"/>
    <n v="85.62"/>
    <n v="0"/>
    <n v="6079.02"/>
  </r>
  <r>
    <n v="2026"/>
    <x v="0"/>
    <n v="7"/>
    <x v="44"/>
    <x v="44"/>
    <n v="1982"/>
    <n v="0"/>
    <n v="0"/>
    <n v="0"/>
  </r>
  <r>
    <n v="2026"/>
    <x v="0"/>
    <n v="7"/>
    <x v="45"/>
    <x v="45"/>
    <n v="2136"/>
    <n v="0"/>
    <n v="0"/>
    <n v="0"/>
  </r>
  <r>
    <n v="2026"/>
    <x v="0"/>
    <n v="7"/>
    <x v="46"/>
    <x v="46"/>
    <n v="6"/>
    <n v="0"/>
    <n v="0"/>
    <n v="0"/>
  </r>
  <r>
    <n v="2026"/>
    <x v="0"/>
    <n v="7"/>
    <x v="47"/>
    <x v="47"/>
    <n v="937"/>
    <n v="0"/>
    <n v="0"/>
    <n v="0"/>
  </r>
  <r>
    <n v="2026"/>
    <x v="0"/>
    <n v="7"/>
    <x v="48"/>
    <x v="48"/>
    <n v="2000"/>
    <n v="49.38"/>
    <n v="0"/>
    <n v="98760"/>
  </r>
  <r>
    <n v="2026"/>
    <x v="0"/>
    <n v="7"/>
    <x v="49"/>
    <x v="49"/>
    <n v="263"/>
    <n v="0"/>
    <n v="0"/>
    <n v="0"/>
  </r>
  <r>
    <n v="2026"/>
    <x v="0"/>
    <n v="7"/>
    <x v="50"/>
    <x v="50"/>
    <n v="1438"/>
    <n v="49"/>
    <n v="0"/>
    <n v="70462"/>
  </r>
  <r>
    <n v="2026"/>
    <x v="0"/>
    <n v="7"/>
    <x v="51"/>
    <x v="51"/>
    <n v="12793"/>
    <n v="26.2"/>
    <n v="0"/>
    <n v="335176.59999999998"/>
  </r>
  <r>
    <n v="2026"/>
    <x v="0"/>
    <n v="8"/>
    <x v="1"/>
    <x v="1"/>
    <n v="751"/>
    <n v="50.02"/>
    <n v="122.71"/>
    <n v="37565.019999999997"/>
  </r>
  <r>
    <n v="2026"/>
    <x v="0"/>
    <n v="8"/>
    <x v="52"/>
    <x v="52"/>
    <n v="107"/>
    <n v="332.23"/>
    <n v="0"/>
    <n v="35548.61"/>
  </r>
  <r>
    <n v="2026"/>
    <x v="0"/>
    <n v="8"/>
    <x v="53"/>
    <x v="53"/>
    <n v="418"/>
    <n v="733.12"/>
    <n v="0"/>
    <n v="306444.15999999997"/>
  </r>
  <r>
    <n v="2026"/>
    <x v="0"/>
    <n v="8"/>
    <x v="2"/>
    <x v="2"/>
    <n v="2579"/>
    <n v="693.05"/>
    <n v="0"/>
    <n v="1787375.95"/>
  </r>
  <r>
    <n v="2026"/>
    <x v="0"/>
    <n v="8"/>
    <x v="54"/>
    <x v="54"/>
    <n v="12"/>
    <n v="277.08"/>
    <n v="0"/>
    <n v="3324.96"/>
  </r>
  <r>
    <n v="2026"/>
    <x v="0"/>
    <n v="8"/>
    <x v="3"/>
    <x v="3"/>
    <n v="866"/>
    <n v="390.54"/>
    <n v="462.6"/>
    <n v="338207.64"/>
  </r>
  <r>
    <n v="2026"/>
    <x v="0"/>
    <n v="8"/>
    <x v="55"/>
    <x v="55"/>
    <n v="546"/>
    <n v="99.18"/>
    <n v="325.45999999999998"/>
    <n v="54152.28"/>
  </r>
  <r>
    <n v="2026"/>
    <x v="0"/>
    <n v="8"/>
    <x v="56"/>
    <x v="56"/>
    <n v="8"/>
    <n v="346"/>
    <n v="371.54"/>
    <n v="2768"/>
  </r>
  <r>
    <n v="2026"/>
    <x v="0"/>
    <n v="8"/>
    <x v="6"/>
    <x v="6"/>
    <n v="8"/>
    <n v="75"/>
    <n v="0"/>
    <n v="600"/>
  </r>
  <r>
    <n v="2026"/>
    <x v="0"/>
    <n v="8"/>
    <x v="57"/>
    <x v="57"/>
    <n v="261"/>
    <n v="202.44"/>
    <n v="410.28"/>
    <n v="52836.84"/>
  </r>
  <r>
    <n v="2026"/>
    <x v="0"/>
    <n v="8"/>
    <x v="58"/>
    <x v="58"/>
    <n v="127"/>
    <n v="99"/>
    <n v="535.13"/>
    <n v="12573"/>
  </r>
  <r>
    <n v="2026"/>
    <x v="0"/>
    <n v="8"/>
    <x v="59"/>
    <x v="59"/>
    <n v="5"/>
    <n v="291"/>
    <n v="0"/>
    <n v="1455"/>
  </r>
  <r>
    <n v="2026"/>
    <x v="0"/>
    <n v="8"/>
    <x v="18"/>
    <x v="18"/>
    <n v="20"/>
    <n v="52.55"/>
    <n v="78.87"/>
    <n v="1051"/>
  </r>
  <r>
    <n v="2026"/>
    <x v="0"/>
    <n v="8"/>
    <x v="19"/>
    <x v="19"/>
    <n v="8"/>
    <n v="124.75"/>
    <n v="0"/>
    <n v="998"/>
  </r>
  <r>
    <n v="2026"/>
    <x v="0"/>
    <n v="8"/>
    <x v="20"/>
    <x v="20"/>
    <n v="3"/>
    <n v="29"/>
    <n v="0"/>
    <n v="87"/>
  </r>
  <r>
    <n v="2026"/>
    <x v="0"/>
    <n v="8"/>
    <x v="22"/>
    <x v="22"/>
    <n v="24"/>
    <n v="0"/>
    <n v="0"/>
    <n v="0"/>
  </r>
  <r>
    <n v="2026"/>
    <x v="0"/>
    <n v="8"/>
    <x v="23"/>
    <x v="23"/>
    <n v="90"/>
    <n v="199"/>
    <n v="479.33"/>
    <n v="17910"/>
  </r>
  <r>
    <n v="2026"/>
    <x v="0"/>
    <n v="8"/>
    <x v="24"/>
    <x v="24"/>
    <n v="8"/>
    <n v="199"/>
    <n v="479.33"/>
    <n v="1592"/>
  </r>
  <r>
    <n v="2026"/>
    <x v="0"/>
    <n v="8"/>
    <x v="25"/>
    <x v="25"/>
    <n v="29"/>
    <n v="205.9"/>
    <n v="521.61"/>
    <n v="5971.1"/>
  </r>
  <r>
    <n v="2026"/>
    <x v="0"/>
    <n v="8"/>
    <x v="26"/>
    <x v="26"/>
    <n v="1"/>
    <n v="573"/>
    <n v="573.85"/>
    <n v="573"/>
  </r>
  <r>
    <n v="2026"/>
    <x v="0"/>
    <n v="8"/>
    <x v="27"/>
    <x v="27"/>
    <n v="94"/>
    <n v="78"/>
    <n v="78.87"/>
    <n v="7332"/>
  </r>
  <r>
    <n v="2026"/>
    <x v="0"/>
    <n v="8"/>
    <x v="28"/>
    <x v="28"/>
    <n v="9"/>
    <n v="149"/>
    <n v="238.13"/>
    <n v="1341"/>
  </r>
  <r>
    <n v="2026"/>
    <x v="0"/>
    <n v="8"/>
    <x v="29"/>
    <x v="29"/>
    <n v="2"/>
    <n v="219"/>
    <n v="219.49"/>
    <n v="438"/>
  </r>
  <r>
    <n v="2026"/>
    <x v="0"/>
    <n v="8"/>
    <x v="30"/>
    <x v="30"/>
    <n v="4"/>
    <n v="78"/>
    <n v="78.87"/>
    <n v="312"/>
  </r>
  <r>
    <n v="2026"/>
    <x v="0"/>
    <n v="8"/>
    <x v="31"/>
    <x v="31"/>
    <n v="39"/>
    <n v="23"/>
    <n v="0"/>
    <n v="897"/>
  </r>
  <r>
    <n v="2026"/>
    <x v="0"/>
    <n v="8"/>
    <x v="60"/>
    <x v="60"/>
    <n v="4"/>
    <n v="0"/>
    <n v="0"/>
    <n v="0"/>
  </r>
  <r>
    <n v="2026"/>
    <x v="0"/>
    <n v="8"/>
    <x v="33"/>
    <x v="33"/>
    <n v="1"/>
    <n v="46"/>
    <n v="0"/>
    <n v="46"/>
  </r>
  <r>
    <n v="2026"/>
    <x v="0"/>
    <n v="8"/>
    <x v="35"/>
    <x v="35"/>
    <n v="94"/>
    <n v="287.5"/>
    <n v="0"/>
    <n v="27025"/>
  </r>
  <r>
    <n v="2026"/>
    <x v="0"/>
    <n v="8"/>
    <x v="36"/>
    <x v="36"/>
    <n v="232"/>
    <n v="396.25"/>
    <n v="0"/>
    <n v="91930"/>
  </r>
  <r>
    <n v="2026"/>
    <x v="0"/>
    <n v="8"/>
    <x v="37"/>
    <x v="37"/>
    <n v="170"/>
    <n v="508.75"/>
    <n v="0"/>
    <n v="86487.5"/>
  </r>
  <r>
    <n v="2026"/>
    <x v="0"/>
    <n v="8"/>
    <x v="38"/>
    <x v="38"/>
    <n v="100"/>
    <n v="658.75"/>
    <n v="0"/>
    <n v="65875"/>
  </r>
  <r>
    <n v="2026"/>
    <x v="0"/>
    <n v="8"/>
    <x v="39"/>
    <x v="39"/>
    <n v="2369"/>
    <n v="547.04"/>
    <n v="0"/>
    <n v="1295937.76"/>
  </r>
  <r>
    <n v="2026"/>
    <x v="0"/>
    <n v="8"/>
    <x v="61"/>
    <x v="61"/>
    <n v="697"/>
    <n v="590"/>
    <n v="0"/>
    <n v="411230"/>
  </r>
  <r>
    <n v="2026"/>
    <x v="0"/>
    <n v="8"/>
    <x v="40"/>
    <x v="40"/>
    <n v="51"/>
    <n v="1667.65"/>
    <n v="0"/>
    <n v="85050.15"/>
  </r>
  <r>
    <n v="2026"/>
    <x v="0"/>
    <n v="8"/>
    <x v="41"/>
    <x v="41"/>
    <n v="48403"/>
    <n v="0"/>
    <n v="0"/>
    <n v="0"/>
  </r>
  <r>
    <n v="2026"/>
    <x v="0"/>
    <n v="8"/>
    <x v="62"/>
    <x v="62"/>
    <n v="1189"/>
    <n v="0"/>
    <n v="0"/>
    <n v="0"/>
  </r>
  <r>
    <n v="2026"/>
    <x v="0"/>
    <n v="8"/>
    <x v="63"/>
    <x v="63"/>
    <n v="14"/>
    <n v="47.5"/>
    <n v="0"/>
    <n v="665"/>
  </r>
  <r>
    <n v="2026"/>
    <x v="0"/>
    <n v="8"/>
    <x v="42"/>
    <x v="42"/>
    <n v="85"/>
    <n v="826.37"/>
    <n v="0"/>
    <n v="70241.45"/>
  </r>
  <r>
    <n v="2026"/>
    <x v="0"/>
    <n v="8"/>
    <x v="64"/>
    <x v="64"/>
    <n v="282"/>
    <n v="428.75"/>
    <n v="0"/>
    <n v="120907.5"/>
  </r>
  <r>
    <n v="2026"/>
    <x v="0"/>
    <n v="8"/>
    <x v="65"/>
    <x v="65"/>
    <n v="1"/>
    <n v="553.75"/>
    <n v="0"/>
    <n v="553.75"/>
  </r>
  <r>
    <n v="2026"/>
    <x v="0"/>
    <n v="8"/>
    <x v="43"/>
    <x v="43"/>
    <n v="5"/>
    <n v="49"/>
    <n v="0"/>
    <n v="245"/>
  </r>
  <r>
    <n v="2026"/>
    <x v="0"/>
    <n v="8"/>
    <x v="48"/>
    <x v="48"/>
    <n v="157"/>
    <n v="44.9"/>
    <n v="0"/>
    <n v="7049.3"/>
  </r>
  <r>
    <n v="2026"/>
    <x v="0"/>
    <n v="8"/>
    <x v="49"/>
    <x v="49"/>
    <n v="22"/>
    <n v="0"/>
    <n v="0"/>
    <n v="0"/>
  </r>
  <r>
    <n v="2026"/>
    <x v="0"/>
    <n v="8"/>
    <x v="50"/>
    <x v="50"/>
    <n v="54"/>
    <n v="49"/>
    <n v="0"/>
    <n v="2646"/>
  </r>
  <r>
    <n v="2026"/>
    <x v="0"/>
    <n v="8"/>
    <x v="66"/>
    <x v="66"/>
    <n v="837"/>
    <n v="0"/>
    <n v="0"/>
    <n v="0"/>
  </r>
  <r>
    <n v="2026"/>
    <x v="0"/>
    <n v="8"/>
    <x v="51"/>
    <x v="51"/>
    <n v="1766"/>
    <n v="8.84"/>
    <n v="0"/>
    <n v="15611.44"/>
  </r>
  <r>
    <n v="2026"/>
    <x v="0"/>
    <n v="7"/>
    <x v="67"/>
    <x v="67"/>
    <n v="120"/>
    <n v="54"/>
    <n v="0"/>
    <n v="6480"/>
  </r>
  <r>
    <n v="2026"/>
    <x v="0"/>
    <n v="7"/>
    <x v="68"/>
    <x v="68"/>
    <n v="8"/>
    <n v="24"/>
    <n v="0"/>
    <n v="192"/>
  </r>
  <r>
    <n v="2026"/>
    <x v="0"/>
    <n v="7"/>
    <x v="69"/>
    <x v="69"/>
    <n v="24"/>
    <n v="0"/>
    <n v="0"/>
    <n v="0"/>
  </r>
  <r>
    <n v="2026"/>
    <x v="0"/>
    <n v="7"/>
    <x v="70"/>
    <x v="70"/>
    <n v="3192"/>
    <n v="258.44"/>
    <n v="0"/>
    <n v="824940.48"/>
  </r>
  <r>
    <n v="2026"/>
    <x v="0"/>
    <n v="7"/>
    <x v="71"/>
    <x v="71"/>
    <n v="50"/>
    <n v="476.6"/>
    <n v="0"/>
    <n v="23830"/>
  </r>
  <r>
    <n v="2026"/>
    <x v="0"/>
    <n v="7"/>
    <x v="72"/>
    <x v="72"/>
    <n v="2"/>
    <n v="1382"/>
    <n v="0"/>
    <n v="2764"/>
  </r>
  <r>
    <n v="2026"/>
    <x v="0"/>
    <n v="7"/>
    <x v="51"/>
    <x v="51"/>
    <n v="293"/>
    <n v="19.52"/>
    <n v="0"/>
    <n v="5719.36"/>
  </r>
  <r>
    <n v="2026"/>
    <x v="0"/>
    <n v="8"/>
    <x v="70"/>
    <x v="70"/>
    <n v="21"/>
    <n v="448.05"/>
    <n v="0"/>
    <n v="9409.0499999999993"/>
  </r>
  <r>
    <n v="2026"/>
    <x v="0"/>
    <n v="8"/>
    <x v="71"/>
    <x v="71"/>
    <n v="9"/>
    <n v="659"/>
    <n v="0"/>
    <n v="5931"/>
  </r>
  <r>
    <n v="2026"/>
    <x v="0"/>
    <n v="8"/>
    <x v="51"/>
    <x v="51"/>
    <n v="9"/>
    <n v="20.39"/>
    <n v="0"/>
    <n v="183.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373E9B-BCA2-46BD-B8B2-7BA052B208F6}" name="Pivottabel3" cacheId="62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73">
        <item h="1" x="0"/>
        <item h="1" x="21"/>
        <item x="1"/>
        <item h="1" x="4"/>
        <item x="12"/>
        <item h="1" x="17"/>
        <item x="18"/>
        <item x="20"/>
        <item x="22"/>
        <item x="27"/>
        <item x="30"/>
        <item x="52"/>
        <item x="53"/>
        <item x="54"/>
        <item x="3"/>
        <item x="55"/>
        <item x="56"/>
        <item x="5"/>
        <item x="6"/>
        <item x="7"/>
        <item x="57"/>
        <item x="8"/>
        <item x="9"/>
        <item x="10"/>
        <item x="11"/>
        <item x="58"/>
        <item x="13"/>
        <item x="14"/>
        <item x="15"/>
        <item h="1" x="16"/>
        <item h="1" x="59"/>
        <item x="19"/>
        <item x="23"/>
        <item x="24"/>
        <item x="25"/>
        <item h="1" x="26"/>
        <item x="28"/>
        <item h="1" x="29"/>
        <item x="31"/>
        <item h="1" x="32"/>
        <item h="1" x="60"/>
        <item h="1" x="33"/>
        <item x="34"/>
        <item x="35"/>
        <item x="36"/>
        <item x="37"/>
        <item x="38"/>
        <item x="39"/>
        <item x="61"/>
        <item x="40"/>
        <item h="1" x="41"/>
        <item h="1" x="62"/>
        <item h="1" x="63"/>
        <item h="1" x="42"/>
        <item h="1" x="64"/>
        <item h="1" x="65"/>
        <item x="67"/>
        <item h="1" x="68"/>
        <item x="69"/>
        <item x="70"/>
        <item x="71"/>
        <item h="1" x="72"/>
        <item h="1" x="44"/>
        <item h="1" x="45"/>
        <item h="1" x="46"/>
        <item h="1" x="47"/>
        <item h="1" x="48"/>
        <item x="49"/>
        <item x="50"/>
        <item h="1" x="66"/>
        <item h="1" x="51"/>
        <item h="1" x="2"/>
        <item h="1" x="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3">
        <item x="12"/>
        <item x="70"/>
        <item x="19"/>
        <item x="23"/>
        <item x="25"/>
        <item x="24"/>
        <item x="22"/>
        <item x="18"/>
        <item x="3"/>
        <item x="5"/>
        <item x="7"/>
        <item x="11"/>
        <item x="10"/>
        <item x="15"/>
        <item x="8"/>
        <item x="9"/>
        <item x="14"/>
        <item x="13"/>
        <item x="6"/>
        <item x="56"/>
        <item x="57"/>
        <item x="58"/>
        <item x="55"/>
        <item x="34"/>
        <item x="31"/>
        <item x="48"/>
        <item x="42"/>
        <item x="62"/>
        <item x="35"/>
        <item x="36"/>
        <item x="2"/>
        <item x="41"/>
        <item x="30"/>
        <item x="53"/>
        <item x="54"/>
        <item x="65"/>
        <item x="52"/>
        <item x="39"/>
        <item x="61"/>
        <item x="28"/>
        <item x="50"/>
        <item x="49"/>
        <item x="71"/>
        <item x="67"/>
        <item x="69"/>
        <item x="27"/>
        <item x="40"/>
        <item x="37"/>
        <item x="64"/>
        <item x="38"/>
        <item x="1"/>
        <item x="20"/>
        <item x="47"/>
        <item x="66"/>
        <item x="0"/>
        <item x="21"/>
        <item x="17"/>
        <item x="51"/>
        <item x="63"/>
        <item x="43"/>
        <item x="44"/>
        <item x="45"/>
        <item x="46"/>
        <item x="26"/>
        <item x="68"/>
        <item x="59"/>
        <item x="4"/>
        <item x="16"/>
        <item x="29"/>
        <item x="32"/>
        <item x="33"/>
        <item x="60"/>
        <item x="7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2"/>
      <x v="50"/>
    </i>
    <i>
      <x v="4"/>
      <x/>
    </i>
    <i>
      <x v="6"/>
      <x v="7"/>
    </i>
    <i>
      <x v="7"/>
      <x v="51"/>
    </i>
    <i>
      <x v="8"/>
      <x v="6"/>
    </i>
    <i>
      <x v="9"/>
      <x v="45"/>
    </i>
    <i>
      <x v="10"/>
      <x v="32"/>
    </i>
    <i>
      <x v="11"/>
      <x v="36"/>
    </i>
    <i>
      <x v="12"/>
      <x v="33"/>
    </i>
    <i>
      <x v="13"/>
      <x v="34"/>
    </i>
    <i>
      <x v="14"/>
      <x v="8"/>
    </i>
    <i>
      <x v="15"/>
      <x v="22"/>
    </i>
    <i>
      <x v="16"/>
      <x v="19"/>
    </i>
    <i>
      <x v="17"/>
      <x v="9"/>
    </i>
    <i>
      <x v="18"/>
      <x v="18"/>
    </i>
    <i>
      <x v="19"/>
      <x v="10"/>
    </i>
    <i>
      <x v="20"/>
      <x v="20"/>
    </i>
    <i>
      <x v="21"/>
      <x v="14"/>
    </i>
    <i>
      <x v="22"/>
      <x v="15"/>
    </i>
    <i>
      <x v="23"/>
      <x v="12"/>
    </i>
    <i>
      <x v="24"/>
      <x v="11"/>
    </i>
    <i>
      <x v="25"/>
      <x v="21"/>
    </i>
    <i>
      <x v="26"/>
      <x v="17"/>
    </i>
    <i>
      <x v="27"/>
      <x v="16"/>
    </i>
    <i>
      <x v="28"/>
      <x v="13"/>
    </i>
    <i>
      <x v="31"/>
      <x v="2"/>
    </i>
    <i>
      <x v="32"/>
      <x v="3"/>
    </i>
    <i>
      <x v="33"/>
      <x v="5"/>
    </i>
    <i>
      <x v="34"/>
      <x v="4"/>
    </i>
    <i>
      <x v="36"/>
      <x v="39"/>
    </i>
    <i>
      <x v="38"/>
      <x v="24"/>
    </i>
    <i>
      <x v="42"/>
      <x v="23"/>
    </i>
    <i>
      <x v="43"/>
      <x v="28"/>
    </i>
    <i>
      <x v="44"/>
      <x v="29"/>
    </i>
    <i>
      <x v="45"/>
      <x v="47"/>
    </i>
    <i>
      <x v="46"/>
      <x v="49"/>
    </i>
    <i>
      <x v="47"/>
      <x v="37"/>
    </i>
    <i>
      <x v="48"/>
      <x v="38"/>
    </i>
    <i>
      <x v="49"/>
      <x v="46"/>
    </i>
    <i>
      <x v="56"/>
      <x v="43"/>
    </i>
    <i>
      <x v="58"/>
      <x v="44"/>
    </i>
    <i>
      <x v="59"/>
      <x v="1"/>
    </i>
    <i>
      <x v="60"/>
      <x v="42"/>
    </i>
    <i>
      <x v="67"/>
      <x v="41"/>
    </i>
    <i>
      <x v="68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/>
  <cols>
    <col min="1" max="1" width="10.7109375" customWidth="1"/>
    <col min="2" max="2" width="40.7109375" customWidth="1"/>
    <col min="3" max="3" width="12.7109375" customWidth="1"/>
  </cols>
  <sheetData>
    <row r="1" spans="1:3" hidden="1"/>
    <row r="2" spans="1:3" hidden="1"/>
    <row r="3" spans="1:3">
      <c r="A3" s="16" t="s">
        <v>186</v>
      </c>
      <c r="C3" s="17" t="s">
        <v>1</v>
      </c>
    </row>
    <row r="4" spans="1:3">
      <c r="A4" s="16" t="s">
        <v>4</v>
      </c>
      <c r="B4" s="16" t="s">
        <v>5</v>
      </c>
      <c r="C4" s="1" t="s">
        <v>198</v>
      </c>
    </row>
    <row r="5" spans="1:3">
      <c r="A5">
        <v>10</v>
      </c>
      <c r="B5" t="s">
        <v>15</v>
      </c>
      <c r="C5" s="15">
        <v>20169</v>
      </c>
    </row>
    <row r="6" spans="1:3">
      <c r="A6">
        <v>14</v>
      </c>
      <c r="B6" t="s">
        <v>19</v>
      </c>
      <c r="C6" s="15">
        <v>1033</v>
      </c>
    </row>
    <row r="7" spans="1:3">
      <c r="A7">
        <v>20</v>
      </c>
      <c r="B7" t="s">
        <v>22</v>
      </c>
      <c r="C7" s="15">
        <v>698</v>
      </c>
    </row>
    <row r="8" spans="1:3">
      <c r="A8">
        <v>29</v>
      </c>
      <c r="B8" t="s">
        <v>187</v>
      </c>
      <c r="C8" s="15">
        <v>16</v>
      </c>
    </row>
    <row r="9" spans="1:3">
      <c r="A9">
        <v>30</v>
      </c>
      <c r="B9" t="s">
        <v>27</v>
      </c>
      <c r="C9" s="15">
        <v>453</v>
      </c>
    </row>
    <row r="10" spans="1:3">
      <c r="A10">
        <v>40</v>
      </c>
      <c r="B10" t="s">
        <v>29</v>
      </c>
      <c r="C10" s="15">
        <v>448</v>
      </c>
    </row>
    <row r="11" spans="1:3">
      <c r="A11">
        <v>50</v>
      </c>
      <c r="B11" t="s">
        <v>31</v>
      </c>
      <c r="C11" s="15">
        <v>11</v>
      </c>
    </row>
    <row r="12" spans="1:3">
      <c r="A12">
        <v>100</v>
      </c>
      <c r="B12" t="s">
        <v>41</v>
      </c>
      <c r="C12" s="15">
        <v>107</v>
      </c>
    </row>
    <row r="13" spans="1:3">
      <c r="A13">
        <v>101</v>
      </c>
      <c r="B13" t="s">
        <v>43</v>
      </c>
      <c r="C13" s="15">
        <v>418</v>
      </c>
    </row>
    <row r="14" spans="1:3">
      <c r="A14">
        <v>104</v>
      </c>
      <c r="B14" t="s">
        <v>46</v>
      </c>
      <c r="C14" s="15">
        <v>12</v>
      </c>
    </row>
    <row r="15" spans="1:3">
      <c r="A15">
        <v>105</v>
      </c>
      <c r="B15" t="s">
        <v>47</v>
      </c>
      <c r="C15" s="15">
        <v>953</v>
      </c>
    </row>
    <row r="16" spans="1:3">
      <c r="A16">
        <v>106</v>
      </c>
      <c r="B16" t="s">
        <v>48</v>
      </c>
      <c r="C16" s="15">
        <v>546</v>
      </c>
    </row>
    <row r="17" spans="1:3">
      <c r="A17">
        <v>107</v>
      </c>
      <c r="B17" t="s">
        <v>49</v>
      </c>
      <c r="C17" s="15">
        <v>8</v>
      </c>
    </row>
    <row r="18" spans="1:3">
      <c r="A18">
        <v>110</v>
      </c>
      <c r="B18" t="s">
        <v>53</v>
      </c>
      <c r="C18" s="15">
        <v>21694</v>
      </c>
    </row>
    <row r="19" spans="1:3">
      <c r="A19">
        <v>114</v>
      </c>
      <c r="B19" t="s">
        <v>58</v>
      </c>
      <c r="C19" s="15">
        <v>90</v>
      </c>
    </row>
    <row r="20" spans="1:3">
      <c r="A20">
        <v>115</v>
      </c>
      <c r="B20" t="s">
        <v>59</v>
      </c>
      <c r="C20" s="15">
        <v>378</v>
      </c>
    </row>
    <row r="21" spans="1:3">
      <c r="A21">
        <v>116</v>
      </c>
      <c r="B21" t="s">
        <v>60</v>
      </c>
      <c r="C21" s="15">
        <v>261</v>
      </c>
    </row>
    <row r="22" spans="1:3">
      <c r="A22">
        <v>120</v>
      </c>
      <c r="B22" t="s">
        <v>64</v>
      </c>
      <c r="C22" s="15">
        <v>1366</v>
      </c>
    </row>
    <row r="23" spans="1:3">
      <c r="A23">
        <v>125</v>
      </c>
      <c r="B23" t="s">
        <v>69</v>
      </c>
      <c r="C23" s="15">
        <v>391</v>
      </c>
    </row>
    <row r="24" spans="1:3">
      <c r="A24">
        <v>130</v>
      </c>
      <c r="B24" t="s">
        <v>70</v>
      </c>
      <c r="C24" s="15">
        <v>7778</v>
      </c>
    </row>
    <row r="25" spans="1:3">
      <c r="A25">
        <v>135</v>
      </c>
      <c r="B25" t="s">
        <v>72</v>
      </c>
      <c r="C25" s="15">
        <v>106</v>
      </c>
    </row>
    <row r="26" spans="1:3">
      <c r="A26">
        <v>136</v>
      </c>
      <c r="B26" t="s">
        <v>73</v>
      </c>
      <c r="C26" s="15">
        <v>127</v>
      </c>
    </row>
    <row r="27" spans="1:3">
      <c r="A27">
        <v>140</v>
      </c>
      <c r="B27" t="s">
        <v>74</v>
      </c>
      <c r="C27" s="15">
        <v>133</v>
      </c>
    </row>
    <row r="28" spans="1:3">
      <c r="A28">
        <v>145</v>
      </c>
      <c r="B28" t="s">
        <v>75</v>
      </c>
      <c r="C28" s="15">
        <v>48</v>
      </c>
    </row>
    <row r="29" spans="1:3">
      <c r="A29">
        <v>150</v>
      </c>
      <c r="B29" t="s">
        <v>76</v>
      </c>
      <c r="C29" s="15">
        <v>208</v>
      </c>
    </row>
    <row r="30" spans="1:3">
      <c r="A30">
        <v>210</v>
      </c>
      <c r="B30" t="s">
        <v>79</v>
      </c>
      <c r="C30" s="15">
        <v>21</v>
      </c>
    </row>
    <row r="31" spans="1:3">
      <c r="A31">
        <v>310</v>
      </c>
      <c r="B31" t="s">
        <v>82</v>
      </c>
      <c r="C31" s="15">
        <v>445</v>
      </c>
    </row>
    <row r="32" spans="1:3">
      <c r="A32">
        <v>320</v>
      </c>
      <c r="B32" t="s">
        <v>84</v>
      </c>
      <c r="C32" s="15">
        <v>35</v>
      </c>
    </row>
    <row r="33" spans="1:3">
      <c r="A33">
        <v>330</v>
      </c>
      <c r="B33" t="s">
        <v>87</v>
      </c>
      <c r="C33" s="15">
        <v>93</v>
      </c>
    </row>
    <row r="34" spans="1:3">
      <c r="A34">
        <v>410</v>
      </c>
      <c r="B34" t="s">
        <v>91</v>
      </c>
      <c r="C34" s="15">
        <v>86</v>
      </c>
    </row>
    <row r="35" spans="1:3">
      <c r="A35">
        <v>510</v>
      </c>
      <c r="B35" t="s">
        <v>101</v>
      </c>
      <c r="C35" s="15">
        <v>138</v>
      </c>
    </row>
    <row r="36" spans="1:3">
      <c r="A36">
        <v>620</v>
      </c>
      <c r="B36" t="s">
        <v>120</v>
      </c>
      <c r="C36" s="15">
        <v>240</v>
      </c>
    </row>
    <row r="37" spans="1:3">
      <c r="A37">
        <v>710</v>
      </c>
      <c r="B37" t="s">
        <v>135</v>
      </c>
      <c r="C37" s="15">
        <v>218</v>
      </c>
    </row>
    <row r="38" spans="1:3">
      <c r="A38">
        <v>720</v>
      </c>
      <c r="B38" t="s">
        <v>136</v>
      </c>
      <c r="C38" s="15">
        <v>270</v>
      </c>
    </row>
    <row r="39" spans="1:3">
      <c r="A39">
        <v>730</v>
      </c>
      <c r="B39" t="s">
        <v>137</v>
      </c>
      <c r="C39" s="15">
        <v>465</v>
      </c>
    </row>
    <row r="40" spans="1:3">
      <c r="A40">
        <v>740</v>
      </c>
      <c r="B40" t="s">
        <v>139</v>
      </c>
      <c r="C40" s="15">
        <v>198</v>
      </c>
    </row>
    <row r="41" spans="1:3">
      <c r="A41">
        <v>750</v>
      </c>
      <c r="B41" t="s">
        <v>142</v>
      </c>
      <c r="C41" s="15">
        <v>2582</v>
      </c>
    </row>
    <row r="42" spans="1:3">
      <c r="A42">
        <v>760</v>
      </c>
      <c r="B42" t="s">
        <v>144</v>
      </c>
      <c r="C42" s="15">
        <v>697</v>
      </c>
    </row>
    <row r="43" spans="1:3">
      <c r="A43">
        <v>765</v>
      </c>
      <c r="B43" t="s">
        <v>145</v>
      </c>
      <c r="C43" s="15">
        <v>55</v>
      </c>
    </row>
    <row r="44" spans="1:3">
      <c r="A44">
        <v>930</v>
      </c>
      <c r="B44" t="s">
        <v>158</v>
      </c>
      <c r="C44" s="15">
        <v>120</v>
      </c>
    </row>
    <row r="45" spans="1:3">
      <c r="A45">
        <v>940</v>
      </c>
      <c r="B45" t="s">
        <v>161</v>
      </c>
      <c r="C45" s="15">
        <v>24</v>
      </c>
    </row>
    <row r="46" spans="1:3">
      <c r="A46">
        <v>945</v>
      </c>
      <c r="B46" t="s">
        <v>162</v>
      </c>
      <c r="C46" s="15">
        <v>3213</v>
      </c>
    </row>
    <row r="47" spans="1:3">
      <c r="A47">
        <v>950</v>
      </c>
      <c r="B47" t="s">
        <v>163</v>
      </c>
      <c r="C47" s="15">
        <v>59</v>
      </c>
    </row>
    <row r="48" spans="1:3">
      <c r="A48">
        <v>996</v>
      </c>
      <c r="B48" t="s">
        <v>176</v>
      </c>
      <c r="C48" s="15">
        <v>285</v>
      </c>
    </row>
    <row r="49" spans="1:3">
      <c r="A49">
        <v>997</v>
      </c>
      <c r="B49" t="s">
        <v>177</v>
      </c>
      <c r="C49" s="15">
        <v>1492</v>
      </c>
    </row>
    <row r="50" spans="1:3">
      <c r="A50" t="s">
        <v>185</v>
      </c>
      <c r="C50" s="15">
        <v>68188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2"/>
  <sheetViews>
    <sheetView topLeftCell="A43" workbookViewId="0"/>
  </sheetViews>
  <sheetFormatPr defaultRowHeight="12.75"/>
  <cols>
    <col min="1" max="1" width="8.7109375" style="2" customWidth="1"/>
    <col min="2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>
      <c r="A2" s="2">
        <v>2026</v>
      </c>
      <c r="B2" s="1" t="str">
        <f>_xlfn.CONCAT(A2,"-03")</f>
        <v>2026-03</v>
      </c>
      <c r="C2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12</v>
      </c>
      <c r="G2" s="14">
        <v>300</v>
      </c>
      <c r="H2" s="14">
        <v>0</v>
      </c>
      <c r="I2" s="14">
        <v>3600</v>
      </c>
    </row>
    <row r="3" spans="1:9">
      <c r="A3" s="2">
        <v>2026</v>
      </c>
      <c r="B3" s="1" t="str">
        <f t="shared" ref="B3:B66" si="0">_xlfn.CONCAT(A3,"-03")</f>
        <v>2026-03</v>
      </c>
      <c r="C3">
        <v>7</v>
      </c>
      <c r="D3">
        <v>10</v>
      </c>
      <c r="E3" t="str">
        <f>VLOOKUP(D3,Statistikkoder!$A$1:$C$172,2,FALSE)</f>
        <v>    Voksen gående                    </v>
      </c>
      <c r="F3" s="15">
        <v>19418</v>
      </c>
      <c r="G3" s="14">
        <v>48.92</v>
      </c>
      <c r="H3" s="14">
        <v>76.739999999999995</v>
      </c>
      <c r="I3" s="14">
        <v>949928.56</v>
      </c>
    </row>
    <row r="4" spans="1:9">
      <c r="A4" s="2">
        <v>2026</v>
      </c>
      <c r="B4" s="1" t="str">
        <f t="shared" si="0"/>
        <v>2026-03</v>
      </c>
      <c r="C4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462</v>
      </c>
      <c r="G4" s="14">
        <v>777.19</v>
      </c>
      <c r="H4" s="14">
        <v>0</v>
      </c>
      <c r="I4" s="14">
        <v>359061.78</v>
      </c>
    </row>
    <row r="5" spans="1:9">
      <c r="A5" s="2">
        <v>2026</v>
      </c>
      <c r="B5" s="1" t="str">
        <f t="shared" si="0"/>
        <v>2026-03</v>
      </c>
      <c r="C5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87</v>
      </c>
      <c r="G5" s="14">
        <v>0</v>
      </c>
      <c r="H5" s="14">
        <v>0</v>
      </c>
      <c r="I5" s="14">
        <v>0</v>
      </c>
    </row>
    <row r="6" spans="1:9">
      <c r="A6" s="2">
        <v>2026</v>
      </c>
      <c r="B6" s="1" t="str">
        <f t="shared" si="0"/>
        <v>2026-03</v>
      </c>
      <c r="C6">
        <v>7</v>
      </c>
      <c r="D6">
        <v>11</v>
      </c>
      <c r="E6" t="str">
        <f>VLOOKUP(D6,Statistikkoder!$A$1:$C$172,2,FALSE)</f>
        <v>    DSB skolerejser                  </v>
      </c>
      <c r="F6" s="15">
        <v>708</v>
      </c>
      <c r="G6" s="14">
        <v>89</v>
      </c>
      <c r="H6" s="14">
        <v>0</v>
      </c>
      <c r="I6" s="14">
        <v>63012</v>
      </c>
    </row>
    <row r="7" spans="1:9">
      <c r="A7" s="2">
        <v>2026</v>
      </c>
      <c r="B7" s="1" t="str">
        <f t="shared" si="0"/>
        <v>2026-03</v>
      </c>
      <c r="C7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21694</v>
      </c>
      <c r="G7" s="14">
        <v>250.03</v>
      </c>
      <c r="H7" s="14">
        <v>402.78</v>
      </c>
      <c r="I7" s="14">
        <v>5424150.8200000003</v>
      </c>
    </row>
    <row r="8" spans="1:9">
      <c r="A8" s="2">
        <v>2026</v>
      </c>
      <c r="B8" s="1" t="str">
        <f t="shared" si="0"/>
        <v>2026-03</v>
      </c>
      <c r="C8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82</v>
      </c>
      <c r="G8" s="14">
        <v>60.98</v>
      </c>
      <c r="H8" s="14">
        <v>0</v>
      </c>
      <c r="I8" s="14">
        <v>5000.3599999999997</v>
      </c>
    </row>
    <row r="9" spans="1:9">
      <c r="A9" s="2">
        <v>2026</v>
      </c>
      <c r="B9" s="1" t="str">
        <f t="shared" si="0"/>
        <v>2026-03</v>
      </c>
      <c r="C9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378</v>
      </c>
      <c r="G9" s="14">
        <v>196.37</v>
      </c>
      <c r="H9" s="14">
        <v>504.48</v>
      </c>
      <c r="I9" s="14">
        <v>74227.86</v>
      </c>
    </row>
    <row r="10" spans="1:9">
      <c r="A10" s="2">
        <v>2026</v>
      </c>
      <c r="B10" s="1" t="str">
        <f t="shared" si="0"/>
        <v>2026-03</v>
      </c>
      <c r="C10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1366</v>
      </c>
      <c r="G10" s="14">
        <v>368.77</v>
      </c>
      <c r="H10" s="14">
        <v>501.63</v>
      </c>
      <c r="I10" s="14">
        <v>503739.82</v>
      </c>
    </row>
    <row r="11" spans="1:9">
      <c r="A11" s="2">
        <v>2026</v>
      </c>
      <c r="B11" s="1" t="str">
        <f t="shared" si="0"/>
        <v>2026-03</v>
      </c>
      <c r="C11">
        <v>7</v>
      </c>
      <c r="D11">
        <v>125</v>
      </c>
      <c r="E11" t="str">
        <f>VLOOKUP(D11,Statistikkoder!$A$1:$C$172,2,FALSE)</f>
        <v>    Bil &gt; 1,95 m med anhænger                </v>
      </c>
      <c r="F11" s="15">
        <v>391</v>
      </c>
      <c r="G11" s="14">
        <v>190.82</v>
      </c>
      <c r="H11" s="14">
        <v>440.27</v>
      </c>
      <c r="I11" s="14">
        <v>74610.62</v>
      </c>
    </row>
    <row r="12" spans="1:9">
      <c r="A12" s="2">
        <v>2026</v>
      </c>
      <c r="B12" s="1" t="str">
        <f t="shared" si="0"/>
        <v>2026-03</v>
      </c>
      <c r="C12">
        <v>7</v>
      </c>
      <c r="D12">
        <v>130</v>
      </c>
      <c r="E12" t="str">
        <f>VLOOKUP(D12,Statistikkoder!$A$1:$C$172,2,FALSE)</f>
        <v>    Bil &lt; 1,95 m pensionist                  </v>
      </c>
      <c r="F12" s="15">
        <v>7778</v>
      </c>
      <c r="G12" s="14">
        <v>99.2</v>
      </c>
      <c r="H12" s="14">
        <v>216.56</v>
      </c>
      <c r="I12" s="14">
        <v>771577.6</v>
      </c>
    </row>
    <row r="13" spans="1:9">
      <c r="A13" s="2">
        <v>2026</v>
      </c>
      <c r="B13" s="1" t="str">
        <f t="shared" si="0"/>
        <v>2026-03</v>
      </c>
      <c r="C13">
        <v>7</v>
      </c>
      <c r="D13">
        <v>135</v>
      </c>
      <c r="E13" t="str">
        <f>VLOOKUP(D13,Statistikkoder!$A$1:$C$172,2,FALSE)</f>
        <v>    Bil &lt; 1,95 m med anhænger pensionist    </v>
      </c>
      <c r="F13" s="15">
        <v>106</v>
      </c>
      <c r="G13" s="14">
        <v>99</v>
      </c>
      <c r="H13" s="14">
        <v>432.56</v>
      </c>
      <c r="I13" s="14">
        <v>10494</v>
      </c>
    </row>
    <row r="14" spans="1:9">
      <c r="A14" s="2">
        <v>2026</v>
      </c>
      <c r="B14" s="1" t="str">
        <f t="shared" si="0"/>
        <v>2026-03</v>
      </c>
      <c r="C14">
        <v>7</v>
      </c>
      <c r="D14">
        <v>14</v>
      </c>
      <c r="E14" t="str">
        <f>VLOOKUP(D14,Statistikkoder!$A$1:$C$172,2,FALSE)</f>
        <v xml:space="preserve">    DSB togrejsende                         </v>
      </c>
      <c r="F14" s="15">
        <v>1033</v>
      </c>
      <c r="G14" s="14">
        <v>0</v>
      </c>
      <c r="H14" s="14">
        <v>0</v>
      </c>
      <c r="I14" s="14">
        <v>0</v>
      </c>
    </row>
    <row r="15" spans="1:9">
      <c r="A15" s="2">
        <v>2026</v>
      </c>
      <c r="B15" s="1" t="str">
        <f t="shared" si="0"/>
        <v>2026-03</v>
      </c>
      <c r="C15">
        <v>7</v>
      </c>
      <c r="D15">
        <v>140</v>
      </c>
      <c r="E15" t="str">
        <f>VLOOKUP(D15,Statistikkoder!$A$1:$C$172,2,FALSE)</f>
        <v>    Bil &gt; 1,95 m pensionist              </v>
      </c>
      <c r="F15" s="15">
        <v>133</v>
      </c>
      <c r="G15" s="14">
        <v>99</v>
      </c>
      <c r="H15" s="14">
        <v>272.38</v>
      </c>
      <c r="I15" s="14">
        <v>13167</v>
      </c>
    </row>
    <row r="16" spans="1:9">
      <c r="A16" s="2">
        <v>2026</v>
      </c>
      <c r="B16" s="1" t="str">
        <f t="shared" si="0"/>
        <v>2026-03</v>
      </c>
      <c r="C16">
        <v>7</v>
      </c>
      <c r="D16">
        <v>145</v>
      </c>
      <c r="E16" t="str">
        <f>VLOOKUP(D16,Statistikkoder!$A$1:$C$172,2,FALSE)</f>
        <v>    Bil &gt; 1,95 m med anhænger pensionist  </v>
      </c>
      <c r="F16" s="15">
        <v>48</v>
      </c>
      <c r="G16" s="14">
        <v>105.23</v>
      </c>
      <c r="H16" s="14">
        <v>549.24</v>
      </c>
      <c r="I16" s="14">
        <v>5051.04</v>
      </c>
    </row>
    <row r="17" spans="1:9">
      <c r="A17" s="2">
        <v>2026</v>
      </c>
      <c r="B17" s="1" t="str">
        <f t="shared" si="0"/>
        <v>2026-03</v>
      </c>
      <c r="C17">
        <v>7</v>
      </c>
      <c r="D17">
        <v>150</v>
      </c>
      <c r="E17" t="str">
        <f>VLOOKUP(D17,Statistikkoder!$A$1:$C$172,2,FALSE)</f>
        <v>    Bil &lt; 2,95 m handicap                </v>
      </c>
      <c r="F17" s="15">
        <v>208</v>
      </c>
      <c r="G17" s="14">
        <v>254.04</v>
      </c>
      <c r="H17" s="14">
        <v>254.76</v>
      </c>
      <c r="I17" s="14">
        <v>52840.32</v>
      </c>
    </row>
    <row r="18" spans="1:9">
      <c r="A18" s="2">
        <v>2026</v>
      </c>
      <c r="B18" s="1" t="str">
        <f t="shared" si="0"/>
        <v>2026-03</v>
      </c>
      <c r="C18">
        <v>7</v>
      </c>
      <c r="D18">
        <v>155</v>
      </c>
      <c r="E18" t="str">
        <f>VLOOKUP(D18,Statistikkoder!$A$1:$C$172,2,FALSE)</f>
        <v>    Bil &lt; 2,95 m med anhænger handicap    </v>
      </c>
      <c r="F18" s="15">
        <v>5</v>
      </c>
      <c r="G18" s="14">
        <v>254</v>
      </c>
      <c r="H18" s="14">
        <v>263.68</v>
      </c>
      <c r="I18" s="14">
        <v>1270</v>
      </c>
    </row>
    <row r="19" spans="1:9">
      <c r="A19" s="2">
        <v>2026</v>
      </c>
      <c r="B19" s="1" t="str">
        <f t="shared" si="0"/>
        <v>2026-03</v>
      </c>
      <c r="C19">
        <v>7</v>
      </c>
      <c r="D19">
        <v>18</v>
      </c>
      <c r="E19" t="str">
        <f>VLOOKUP(D19,Statistikkoder!$A$1:$C$172,2,FALSE)</f>
        <v xml:space="preserve">    KE Busrejsende                          </v>
      </c>
      <c r="F19" s="15">
        <v>13456</v>
      </c>
      <c r="G19" s="14">
        <v>0</v>
      </c>
      <c r="H19" s="14">
        <v>0</v>
      </c>
      <c r="I19" s="14">
        <v>0</v>
      </c>
    </row>
    <row r="20" spans="1:9">
      <c r="A20" s="2">
        <v>2026</v>
      </c>
      <c r="B20" s="1" t="str">
        <f t="shared" si="0"/>
        <v>2026-03</v>
      </c>
      <c r="C20">
        <v>7</v>
      </c>
      <c r="D20">
        <v>20</v>
      </c>
      <c r="E20" t="str">
        <f>VLOOKUP(D20,Statistikkoder!$A$1:$C$172,2,FALSE)</f>
        <v>    Barn 12-15 år gående              </v>
      </c>
      <c r="F20" s="15">
        <v>678</v>
      </c>
      <c r="G20" s="14">
        <v>34.770000000000003</v>
      </c>
      <c r="H20" s="14">
        <v>51.97</v>
      </c>
      <c r="I20" s="14">
        <v>23574.06</v>
      </c>
    </row>
    <row r="21" spans="1:9">
      <c r="A21" s="2">
        <v>2026</v>
      </c>
      <c r="B21" s="1" t="str">
        <f t="shared" si="0"/>
        <v>2026-03</v>
      </c>
      <c r="C21">
        <v>7</v>
      </c>
      <c r="D21">
        <v>210</v>
      </c>
      <c r="E21" t="str">
        <f>VLOOKUP(D21,Statistikkoder!$A$1:$C$172,2,FALSE)</f>
        <v>    Anhænger                              </v>
      </c>
      <c r="F21" s="15">
        <v>13</v>
      </c>
      <c r="G21" s="14">
        <v>276.31</v>
      </c>
      <c r="H21" s="14">
        <v>0</v>
      </c>
      <c r="I21" s="14">
        <v>3592.03</v>
      </c>
    </row>
    <row r="22" spans="1:9">
      <c r="A22" s="2">
        <v>2026</v>
      </c>
      <c r="B22" s="1" t="str">
        <f t="shared" si="0"/>
        <v>2026-03</v>
      </c>
      <c r="C22">
        <v>7</v>
      </c>
      <c r="D22">
        <v>29</v>
      </c>
      <c r="E22" t="str">
        <f>VLOOKUP(D22,Statistikkoder!$A$1:$C$172,2,FALSE)</f>
        <v xml:space="preserve">    Barn  0-11 år gående alene              </v>
      </c>
      <c r="F22" s="15">
        <v>13</v>
      </c>
      <c r="G22" s="14">
        <v>29</v>
      </c>
      <c r="H22" s="14">
        <v>0</v>
      </c>
      <c r="I22" s="14">
        <v>377</v>
      </c>
    </row>
    <row r="23" spans="1:9">
      <c r="A23" s="2">
        <v>2026</v>
      </c>
      <c r="B23" s="1" t="str">
        <f t="shared" si="0"/>
        <v>2026-03</v>
      </c>
      <c r="C23">
        <v>7</v>
      </c>
      <c r="D23">
        <v>3</v>
      </c>
      <c r="E23" t="str">
        <f>VLOOKUP(D23,Statistikkoder!$A$1:$C$172,2,FALSE)</f>
        <v xml:space="preserve">    Cykelstativ bag på bilen                </v>
      </c>
      <c r="F23" s="15">
        <v>909</v>
      </c>
      <c r="G23" s="14">
        <v>0</v>
      </c>
      <c r="H23" s="14">
        <v>0</v>
      </c>
      <c r="I23" s="14">
        <v>0</v>
      </c>
    </row>
    <row r="24" spans="1:9">
      <c r="A24" s="2">
        <v>2026</v>
      </c>
      <c r="B24" s="1" t="str">
        <f t="shared" si="0"/>
        <v>2026-03</v>
      </c>
      <c r="C24">
        <v>7</v>
      </c>
      <c r="D24">
        <v>30</v>
      </c>
      <c r="E24" t="str">
        <f>VLOOKUP(D24,Statistikkoder!$A$1:$C$172,2,FALSE)</f>
        <v>    Barn  0-11 år gående              </v>
      </c>
      <c r="F24" s="15">
        <v>429</v>
      </c>
      <c r="G24" s="14">
        <v>0</v>
      </c>
      <c r="H24" s="14">
        <v>0</v>
      </c>
      <c r="I24" s="14">
        <v>0</v>
      </c>
    </row>
    <row r="25" spans="1:9">
      <c r="A25" s="2">
        <v>2026</v>
      </c>
      <c r="B25" s="1" t="str">
        <f t="shared" si="0"/>
        <v>2026-03</v>
      </c>
      <c r="C25">
        <v>7</v>
      </c>
      <c r="D25">
        <v>310</v>
      </c>
      <c r="E25" t="str">
        <f>VLOOKUP(D25,Statistikkoder!$A$1:$C$172,2,FALSE)</f>
        <v>    Autocamper &lt;  8 meter                </v>
      </c>
      <c r="F25" s="15">
        <v>355</v>
      </c>
      <c r="G25" s="14">
        <v>116.18</v>
      </c>
      <c r="H25" s="14">
        <v>538.54</v>
      </c>
      <c r="I25" s="14">
        <v>41243.9</v>
      </c>
    </row>
    <row r="26" spans="1:9">
      <c r="A26" s="2">
        <v>2026</v>
      </c>
      <c r="B26" s="1" t="str">
        <f t="shared" si="0"/>
        <v>2026-03</v>
      </c>
      <c r="C26">
        <v>7</v>
      </c>
      <c r="D26">
        <v>320</v>
      </c>
      <c r="E26" t="str">
        <f>VLOOKUP(D26,Statistikkoder!$A$1:$C$172,2,FALSE)</f>
        <v>    Autocamper &lt; 12 meter                </v>
      </c>
      <c r="F26" s="15">
        <v>27</v>
      </c>
      <c r="G26" s="14">
        <v>126.78</v>
      </c>
      <c r="H26" s="14">
        <v>538.54</v>
      </c>
      <c r="I26" s="14">
        <v>3423.06</v>
      </c>
    </row>
    <row r="27" spans="1:9">
      <c r="A27" s="2">
        <v>2026</v>
      </c>
      <c r="B27" s="1" t="str">
        <f t="shared" si="0"/>
        <v>2026-03</v>
      </c>
      <c r="C27">
        <v>7</v>
      </c>
      <c r="D27">
        <v>330</v>
      </c>
      <c r="E27" t="str">
        <f>VLOOKUP(D27,Statistikkoder!$A$1:$C$172,2,FALSE)</f>
        <v>    Autocamper &lt;  8 meter pensionist      </v>
      </c>
      <c r="F27" s="15">
        <v>64</v>
      </c>
      <c r="G27" s="14">
        <v>99</v>
      </c>
      <c r="H27" s="14">
        <v>430.33</v>
      </c>
      <c r="I27" s="14">
        <v>6336</v>
      </c>
    </row>
    <row r="28" spans="1:9">
      <c r="A28" s="2">
        <v>2026</v>
      </c>
      <c r="B28" s="1" t="str">
        <f t="shared" si="0"/>
        <v>2026-03</v>
      </c>
      <c r="C28">
        <v>7</v>
      </c>
      <c r="D28">
        <v>340</v>
      </c>
      <c r="E28" t="str">
        <f>VLOOKUP(D28,Statistikkoder!$A$1:$C$172,2,FALSE)</f>
        <v>    Autocamper &lt; 12 meter pensionist      </v>
      </c>
      <c r="F28" s="15">
        <v>5</v>
      </c>
      <c r="G28" s="14">
        <v>129</v>
      </c>
      <c r="H28" s="14">
        <v>536.74</v>
      </c>
      <c r="I28" s="14">
        <v>645</v>
      </c>
    </row>
    <row r="29" spans="1:9">
      <c r="A29" s="2">
        <v>2026</v>
      </c>
      <c r="B29" s="1" t="str">
        <f t="shared" si="0"/>
        <v>2026-03</v>
      </c>
      <c r="C29">
        <v>7</v>
      </c>
      <c r="D29">
        <v>40</v>
      </c>
      <c r="E29" t="str">
        <f>VLOOKUP(D29,Statistikkoder!$A$1:$C$172,2,FALSE)</f>
        <v>    Pensionist gående                </v>
      </c>
      <c r="F29" s="15">
        <v>354</v>
      </c>
      <c r="G29" s="14">
        <v>53.01</v>
      </c>
      <c r="H29" s="14">
        <v>53.34</v>
      </c>
      <c r="I29" s="14">
        <v>18765.54</v>
      </c>
    </row>
    <row r="30" spans="1:9">
      <c r="A30" s="2">
        <v>2026</v>
      </c>
      <c r="B30" s="1" t="str">
        <f t="shared" si="0"/>
        <v>2026-03</v>
      </c>
      <c r="C30">
        <v>7</v>
      </c>
      <c r="D30">
        <v>410</v>
      </c>
      <c r="E30" t="str">
        <f>VLOOKUP(D30,Statistikkoder!$A$1:$C$172,2,FALSE)</f>
        <v>    MC                                    </v>
      </c>
      <c r="F30" s="15">
        <v>77</v>
      </c>
      <c r="G30" s="14">
        <v>99</v>
      </c>
      <c r="H30" s="14">
        <v>190.37</v>
      </c>
      <c r="I30" s="14">
        <v>7623</v>
      </c>
    </row>
    <row r="31" spans="1:9">
      <c r="A31" s="2">
        <v>2026</v>
      </c>
      <c r="B31" s="1" t="str">
        <f t="shared" si="0"/>
        <v>2026-03</v>
      </c>
      <c r="C31">
        <v>7</v>
      </c>
      <c r="D31">
        <v>420</v>
      </c>
      <c r="E31" t="str">
        <f>VLOOKUP(D31,Statistikkoder!$A$1:$C$172,2,FALSE)</f>
        <v>    MC/Knallert pensionist                </v>
      </c>
      <c r="F31" s="15">
        <v>2</v>
      </c>
      <c r="G31" s="14">
        <v>173</v>
      </c>
      <c r="H31" s="14">
        <v>173.92</v>
      </c>
      <c r="I31" s="14">
        <v>346</v>
      </c>
    </row>
    <row r="32" spans="1:9">
      <c r="A32" s="2">
        <v>2026</v>
      </c>
      <c r="B32" s="1" t="str">
        <f t="shared" si="0"/>
        <v>2026-03</v>
      </c>
      <c r="C32">
        <v>7</v>
      </c>
      <c r="D32">
        <v>50</v>
      </c>
      <c r="E32" t="str">
        <f>VLOOKUP(D32,Statistikkoder!$A$1:$C$172,2,FALSE)</f>
        <v>    Handicap gående                  </v>
      </c>
      <c r="F32" s="15">
        <v>7</v>
      </c>
      <c r="G32" s="14">
        <v>53</v>
      </c>
      <c r="H32" s="14">
        <v>53.34</v>
      </c>
      <c r="I32" s="14">
        <v>371</v>
      </c>
    </row>
    <row r="33" spans="1:9">
      <c r="A33" s="2">
        <v>2026</v>
      </c>
      <c r="B33" s="1" t="str">
        <f t="shared" si="0"/>
        <v>2026-03</v>
      </c>
      <c r="C33">
        <v>7</v>
      </c>
      <c r="D33">
        <v>510</v>
      </c>
      <c r="E33" t="str">
        <f>VLOOKUP(D33,Statistikkoder!$A$1:$C$172,2,FALSE)</f>
        <v>    Cykel Voksen                            </v>
      </c>
      <c r="F33" s="15">
        <v>99</v>
      </c>
      <c r="G33" s="14">
        <v>22.07</v>
      </c>
      <c r="H33" s="14">
        <v>0</v>
      </c>
      <c r="I33" s="14">
        <v>2184.9299999999998</v>
      </c>
    </row>
    <row r="34" spans="1:9">
      <c r="A34" s="2">
        <v>2026</v>
      </c>
      <c r="B34" s="1" t="str">
        <f t="shared" si="0"/>
        <v>2026-03</v>
      </c>
      <c r="C34">
        <v>7</v>
      </c>
      <c r="D34">
        <v>520</v>
      </c>
      <c r="E34" t="str">
        <f>VLOOKUP(D34,Statistikkoder!$A$1:$C$172,2,FALSE)</f>
        <v>    Cykel Barn 12-15 år                      </v>
      </c>
      <c r="F34" s="15">
        <v>2</v>
      </c>
      <c r="G34" s="14">
        <v>11</v>
      </c>
      <c r="H34" s="14">
        <v>0</v>
      </c>
      <c r="I34" s="14">
        <v>22</v>
      </c>
    </row>
    <row r="35" spans="1:9">
      <c r="A35" s="2">
        <v>2026</v>
      </c>
      <c r="B35" s="1" t="str">
        <f t="shared" si="0"/>
        <v>2026-03</v>
      </c>
      <c r="C35">
        <v>7</v>
      </c>
      <c r="D35">
        <v>540</v>
      </c>
      <c r="E35" t="str">
        <f>VLOOKUP(D35,Statistikkoder!$A$1:$C$172,2,FALSE)</f>
        <v>    Cykel m/anhænger Voksen                  </v>
      </c>
      <c r="F35" s="15">
        <v>2</v>
      </c>
      <c r="G35" s="14">
        <v>46</v>
      </c>
      <c r="H35" s="14">
        <v>0</v>
      </c>
      <c r="I35" s="14">
        <v>92</v>
      </c>
    </row>
    <row r="36" spans="1:9">
      <c r="A36" s="2">
        <v>2026</v>
      </c>
      <c r="B36" s="1" t="str">
        <f t="shared" si="0"/>
        <v>2026-03</v>
      </c>
      <c r="C36">
        <v>7</v>
      </c>
      <c r="D36">
        <v>620</v>
      </c>
      <c r="E36" t="str">
        <f>VLOOKUP(D36,Statistikkoder!$A$1:$C$172,2,FALSE)</f>
        <v>    Bus &lt; 14 m incl. passagerer              </v>
      </c>
      <c r="F36" s="15">
        <v>240</v>
      </c>
      <c r="G36" s="14">
        <v>1079</v>
      </c>
      <c r="H36" s="14">
        <v>2017.41</v>
      </c>
      <c r="I36" s="14">
        <v>258960</v>
      </c>
    </row>
    <row r="37" spans="1:9">
      <c r="A37" s="2">
        <v>2026</v>
      </c>
      <c r="B37" s="1" t="str">
        <f t="shared" si="0"/>
        <v>2026-03</v>
      </c>
      <c r="C37">
        <v>7</v>
      </c>
      <c r="D37">
        <v>710</v>
      </c>
      <c r="E37" t="str">
        <f>VLOOKUP(D37,Statistikkoder!$A$1:$C$172,2,FALSE)</f>
        <v>    Forvogn &lt; 10 meter incl. fører          </v>
      </c>
      <c r="F37" s="15">
        <v>124</v>
      </c>
      <c r="G37" s="14">
        <v>145</v>
      </c>
      <c r="H37" s="14">
        <v>0</v>
      </c>
      <c r="I37" s="14">
        <v>17980</v>
      </c>
    </row>
    <row r="38" spans="1:9">
      <c r="A38" s="2">
        <v>2026</v>
      </c>
      <c r="B38" s="1" t="str">
        <f t="shared" si="0"/>
        <v>2026-03</v>
      </c>
      <c r="C38">
        <v>7</v>
      </c>
      <c r="D38">
        <v>720</v>
      </c>
      <c r="E38" t="str">
        <f>VLOOKUP(D38,Statistikkoder!$A$1:$C$172,2,FALSE)</f>
        <v>    Forvogn &gt; 10 meter incl. fører          </v>
      </c>
      <c r="F38" s="15">
        <v>38</v>
      </c>
      <c r="G38" s="14">
        <v>188.75</v>
      </c>
      <c r="H38" s="14">
        <v>0</v>
      </c>
      <c r="I38" s="14">
        <v>7172.5</v>
      </c>
    </row>
    <row r="39" spans="1:9">
      <c r="A39" s="2">
        <v>2026</v>
      </c>
      <c r="B39" s="1" t="str">
        <f t="shared" si="0"/>
        <v>2026-03</v>
      </c>
      <c r="C39">
        <v>7</v>
      </c>
      <c r="D39">
        <v>730</v>
      </c>
      <c r="E39" t="str">
        <f>VLOOKUP(D39,Statistikkoder!$A$1:$C$172,2,FALSE)</f>
        <v>    Sættervogn 17 m. max 40 tons            </v>
      </c>
      <c r="F39" s="15">
        <v>295</v>
      </c>
      <c r="G39" s="14">
        <v>280</v>
      </c>
      <c r="H39" s="14">
        <v>0</v>
      </c>
      <c r="I39" s="14">
        <v>82600</v>
      </c>
    </row>
    <row r="40" spans="1:9">
      <c r="A40" s="2">
        <v>2026</v>
      </c>
      <c r="B40" s="1" t="str">
        <f t="shared" si="0"/>
        <v>2026-03</v>
      </c>
      <c r="C40">
        <v>7</v>
      </c>
      <c r="D40">
        <v>740</v>
      </c>
      <c r="E40" t="str">
        <f>VLOOKUP(D40,Statistikkoder!$A$1:$C$172,2,FALSE)</f>
        <v>    Vogntog 19 m. max 40 tons                </v>
      </c>
      <c r="F40" s="15">
        <v>98</v>
      </c>
      <c r="G40" s="14">
        <v>303.75</v>
      </c>
      <c r="H40" s="14">
        <v>0</v>
      </c>
      <c r="I40" s="14">
        <v>29767.5</v>
      </c>
    </row>
    <row r="41" spans="1:9">
      <c r="A41" s="2">
        <v>2026</v>
      </c>
      <c r="B41" s="1" t="str">
        <f t="shared" si="0"/>
        <v>2026-03</v>
      </c>
      <c r="C41">
        <v>7</v>
      </c>
      <c r="D41">
        <v>750</v>
      </c>
      <c r="E41" t="str">
        <f>VLOOKUP(D41,Statistikkoder!$A$1:$C$172,2,FALSE)</f>
        <v>    Løs trailer m/håndtering 34 tons        </v>
      </c>
      <c r="F41" s="15">
        <v>213</v>
      </c>
      <c r="G41" s="14">
        <v>340</v>
      </c>
      <c r="H41" s="14">
        <v>0</v>
      </c>
      <c r="I41" s="14">
        <v>72420</v>
      </c>
    </row>
    <row r="42" spans="1:9">
      <c r="A42" s="2">
        <v>2026</v>
      </c>
      <c r="B42" s="1" t="str">
        <f t="shared" si="0"/>
        <v>2026-03</v>
      </c>
      <c r="C42">
        <v>7</v>
      </c>
      <c r="D42">
        <v>765</v>
      </c>
      <c r="E42" t="str">
        <f>VLOOKUP(D42,Statistikkoder!$A$1:$C$172,2,FALSE)</f>
        <v>    Special transport                        </v>
      </c>
      <c r="F42" s="15">
        <v>4</v>
      </c>
      <c r="G42" s="14">
        <v>1432.81</v>
      </c>
      <c r="H42" s="14">
        <v>0</v>
      </c>
      <c r="I42" s="14">
        <v>5731.24</v>
      </c>
    </row>
    <row r="43" spans="1:9">
      <c r="A43" s="2">
        <v>2026</v>
      </c>
      <c r="B43" s="1" t="str">
        <f t="shared" si="0"/>
        <v>2026-03</v>
      </c>
      <c r="C43">
        <v>7</v>
      </c>
      <c r="D43">
        <v>770</v>
      </c>
      <c r="E43" t="str">
        <f>VLOOKUP(D43,Statistikkoder!$A$1:$C$172,2,FALSE)</f>
        <v>    Godsmængde i Tons                        </v>
      </c>
      <c r="F43" s="15">
        <v>7548</v>
      </c>
      <c r="G43" s="14">
        <v>0</v>
      </c>
      <c r="H43" s="14">
        <v>0</v>
      </c>
      <c r="I43" s="14">
        <v>0</v>
      </c>
    </row>
    <row r="44" spans="1:9">
      <c r="A44" s="2">
        <v>2026</v>
      </c>
      <c r="B44" s="1" t="str">
        <f t="shared" si="0"/>
        <v>2026-03</v>
      </c>
      <c r="C44">
        <v>7</v>
      </c>
      <c r="D44">
        <v>773</v>
      </c>
      <c r="E44" t="str">
        <f>VLOOKUP(D44,Statistikkoder!$A$1:$C$172,2,FALSE)</f>
        <v>    Ekstra bred                              </v>
      </c>
      <c r="F44" s="15">
        <v>4</v>
      </c>
      <c r="G44" s="14">
        <v>783.13</v>
      </c>
      <c r="H44" s="14">
        <v>0</v>
      </c>
      <c r="I44" s="14">
        <v>3132.52</v>
      </c>
    </row>
    <row r="45" spans="1:9">
      <c r="A45" s="2">
        <v>2026</v>
      </c>
      <c r="B45" s="1" t="str">
        <f t="shared" si="0"/>
        <v>2026-03</v>
      </c>
      <c r="C45">
        <v>7</v>
      </c>
      <c r="D45">
        <v>9010</v>
      </c>
      <c r="E45" t="str">
        <f>VLOOKUP(D45,Statistikkoder!$A$1:$C$172,2,FALSE)</f>
        <v xml:space="preserve">    Gående ikke ovf.                        </v>
      </c>
      <c r="F45" s="15">
        <v>71</v>
      </c>
      <c r="G45" s="14">
        <v>85.62</v>
      </c>
      <c r="H45" s="14">
        <v>0</v>
      </c>
      <c r="I45" s="14">
        <v>6079.02</v>
      </c>
    </row>
    <row r="46" spans="1:9">
      <c r="A46" s="2">
        <v>2026</v>
      </c>
      <c r="B46" s="1" t="str">
        <f t="shared" si="0"/>
        <v>2026-03</v>
      </c>
      <c r="C46">
        <v>7</v>
      </c>
      <c r="D46">
        <v>987</v>
      </c>
      <c r="E46" t="str">
        <f>VLOOKUP(D46,Statistikkoder!$A$1:$C$172,2,FALSE)</f>
        <v xml:space="preserve">    KE noshows                              </v>
      </c>
      <c r="F46" s="15">
        <v>1982</v>
      </c>
      <c r="G46" s="14">
        <v>0</v>
      </c>
      <c r="H46" s="14">
        <v>0</v>
      </c>
      <c r="I46" s="14">
        <v>0</v>
      </c>
    </row>
    <row r="47" spans="1:9">
      <c r="A47" s="2">
        <v>2026</v>
      </c>
      <c r="B47" s="1" t="str">
        <f t="shared" si="0"/>
        <v>2026-03</v>
      </c>
      <c r="C47">
        <v>7</v>
      </c>
      <c r="D47">
        <v>988</v>
      </c>
      <c r="E47" t="str">
        <f>VLOOKUP(D47,Statistikkoder!$A$1:$C$172,2,FALSE)</f>
        <v xml:space="preserve">    KE tilkøb/gebyr                         </v>
      </c>
      <c r="F47" s="15">
        <v>2136</v>
      </c>
      <c r="G47" s="14">
        <v>0</v>
      </c>
      <c r="H47" s="14">
        <v>0</v>
      </c>
      <c r="I47" s="14">
        <v>0</v>
      </c>
    </row>
    <row r="48" spans="1:9">
      <c r="A48" s="2">
        <v>2026</v>
      </c>
      <c r="B48" s="1" t="str">
        <f t="shared" si="0"/>
        <v>2026-03</v>
      </c>
      <c r="C48">
        <v>7</v>
      </c>
      <c r="D48">
        <v>989</v>
      </c>
      <c r="E48" t="str">
        <f>VLOOKUP(D48,Statistikkoder!$A$1:$C$172,2,FALSE)</f>
        <v>    Invalid ikke handicap                        </v>
      </c>
      <c r="F48" s="15">
        <v>6</v>
      </c>
      <c r="G48" s="14">
        <v>0</v>
      </c>
      <c r="H48" s="14">
        <v>0</v>
      </c>
      <c r="I48" s="14">
        <v>0</v>
      </c>
    </row>
    <row r="49" spans="1:9">
      <c r="A49" s="2">
        <v>2026</v>
      </c>
      <c r="B49" s="1" t="str">
        <f t="shared" si="0"/>
        <v>2026-03</v>
      </c>
      <c r="C49">
        <v>7</v>
      </c>
      <c r="D49">
        <v>994</v>
      </c>
      <c r="E49" t="str">
        <f>VLOOKUP(D49,Statistikkoder!$A$1:$C$172,2,FALSE)</f>
        <v>    Ekspeditionstillæg - personlig                </v>
      </c>
      <c r="F49" s="15">
        <v>937</v>
      </c>
      <c r="G49" s="14">
        <v>0</v>
      </c>
      <c r="H49" s="14">
        <v>0</v>
      </c>
      <c r="I49" s="14">
        <v>0</v>
      </c>
    </row>
    <row r="50" spans="1:9">
      <c r="A50" s="2">
        <v>2026</v>
      </c>
      <c r="B50" s="1" t="str">
        <f t="shared" si="0"/>
        <v>2026-03</v>
      </c>
      <c r="C50">
        <v>7</v>
      </c>
      <c r="D50">
        <v>995</v>
      </c>
      <c r="E50" t="str">
        <f>VLOOKUP(D50,Statistikkoder!$A$1:$C$172,2,FALSE)</f>
        <v>    Ekspeditionstillæg - ændring                    </v>
      </c>
      <c r="F50" s="15">
        <v>2000</v>
      </c>
      <c r="G50" s="14">
        <v>49.38</v>
      </c>
      <c r="H50" s="14">
        <v>0</v>
      </c>
      <c r="I50" s="14">
        <v>98760</v>
      </c>
    </row>
    <row r="51" spans="1:9">
      <c r="A51" s="2">
        <v>2026</v>
      </c>
      <c r="B51" s="1" t="str">
        <f t="shared" si="0"/>
        <v>2026-03</v>
      </c>
      <c r="C51">
        <v>7</v>
      </c>
      <c r="D51">
        <v>996</v>
      </c>
      <c r="E51" t="str">
        <f>VLOOKUP(D51,Statistikkoder!$A$1:$C$172,2,FALSE)</f>
        <v>    Passager i køretøj                            </v>
      </c>
      <c r="F51" s="15">
        <v>263</v>
      </c>
      <c r="G51" s="14">
        <v>0</v>
      </c>
      <c r="H51" s="14">
        <v>0</v>
      </c>
      <c r="I51" s="14">
        <v>0</v>
      </c>
    </row>
    <row r="52" spans="1:9">
      <c r="A52" s="2">
        <v>2026</v>
      </c>
      <c r="B52" s="1" t="str">
        <f t="shared" si="0"/>
        <v>2026-03</v>
      </c>
      <c r="C52">
        <v>7</v>
      </c>
      <c r="D52">
        <v>997</v>
      </c>
      <c r="E52" t="str">
        <f>VLOOKUP(D52,Statistikkoder!$A$1:$C$172,2,FALSE)</f>
        <v>    Passager ekstra i bil                          </v>
      </c>
      <c r="F52" s="15">
        <v>1438</v>
      </c>
      <c r="G52" s="14">
        <v>49</v>
      </c>
      <c r="H52" s="14">
        <v>0</v>
      </c>
      <c r="I52" s="14">
        <v>70462</v>
      </c>
    </row>
    <row r="53" spans="1:9">
      <c r="A53" s="2">
        <v>2026</v>
      </c>
      <c r="B53" s="1" t="str">
        <f t="shared" si="0"/>
        <v>2026-03</v>
      </c>
      <c r="C53">
        <v>7</v>
      </c>
      <c r="D53">
        <v>999</v>
      </c>
      <c r="E53" t="str">
        <f>VLOOKUP(D53,Statistikkoder!$A$1:$C$172,2,FALSE)</f>
        <v>    Medtages ikke                        </v>
      </c>
      <c r="F53" s="15">
        <v>12793</v>
      </c>
      <c r="G53" s="14">
        <v>26.2</v>
      </c>
      <c r="H53" s="14">
        <v>0</v>
      </c>
      <c r="I53" s="14">
        <v>335176.59999999998</v>
      </c>
    </row>
    <row r="54" spans="1:9">
      <c r="A54" s="2">
        <v>2026</v>
      </c>
      <c r="B54" s="1" t="str">
        <f t="shared" si="0"/>
        <v>2026-03</v>
      </c>
      <c r="C54">
        <v>8</v>
      </c>
      <c r="D54">
        <v>10</v>
      </c>
      <c r="E54" t="str">
        <f>VLOOKUP(D54,Statistikkoder!$A$1:$C$172,2,FALSE)</f>
        <v>    Voksen gående                    </v>
      </c>
      <c r="F54" s="15">
        <v>751</v>
      </c>
      <c r="G54" s="14">
        <v>50.02</v>
      </c>
      <c r="H54" s="14">
        <v>122.71</v>
      </c>
      <c r="I54" s="14">
        <v>37565.019999999997</v>
      </c>
    </row>
    <row r="55" spans="1:9">
      <c r="A55" s="2">
        <v>2026</v>
      </c>
      <c r="B55" s="1" t="str">
        <f t="shared" si="0"/>
        <v>2026-03</v>
      </c>
      <c r="C55">
        <v>8</v>
      </c>
      <c r="D55">
        <v>100</v>
      </c>
      <c r="E55" t="str">
        <f>VLOOKUP(D55,Statistikkoder!$A$1:$C$172,2,FALSE)</f>
        <v>    Køje                            </v>
      </c>
      <c r="F55" s="15">
        <v>107</v>
      </c>
      <c r="G55" s="14">
        <v>332.23</v>
      </c>
      <c r="H55" s="14">
        <v>0</v>
      </c>
      <c r="I55" s="14">
        <v>35548.61</v>
      </c>
    </row>
    <row r="56" spans="1:9">
      <c r="A56" s="2">
        <v>2026</v>
      </c>
      <c r="B56" s="1" t="str">
        <f t="shared" si="0"/>
        <v>2026-03</v>
      </c>
      <c r="C56">
        <v>8</v>
      </c>
      <c r="D56">
        <v>101</v>
      </c>
      <c r="E56" t="str">
        <f>VLOOKUP(D56,Statistikkoder!$A$1:$C$172,2,FALSE)</f>
        <v>    Kahyt                            </v>
      </c>
      <c r="F56" s="15">
        <v>418</v>
      </c>
      <c r="G56" s="14">
        <v>733.12</v>
      </c>
      <c r="H56" s="14">
        <v>0</v>
      </c>
      <c r="I56" s="14">
        <v>306444.15999999997</v>
      </c>
    </row>
    <row r="57" spans="1:9">
      <c r="A57" s="2">
        <v>2026</v>
      </c>
      <c r="B57" s="1" t="str">
        <f t="shared" si="0"/>
        <v>2026-03</v>
      </c>
      <c r="C57">
        <v>8</v>
      </c>
      <c r="D57">
        <v>1010</v>
      </c>
      <c r="E57" t="str">
        <f>VLOOKUP(D57,Statistikkoder!$A$1:$C$172,2,FALSE)</f>
        <v xml:space="preserve">    Fragtgods                               </v>
      </c>
      <c r="F57" s="15">
        <v>2579</v>
      </c>
      <c r="G57" s="14">
        <v>693.05</v>
      </c>
      <c r="H57" s="14">
        <v>0</v>
      </c>
      <c r="I57" s="14">
        <v>1787375.95</v>
      </c>
    </row>
    <row r="58" spans="1:9">
      <c r="A58" s="2">
        <v>2026</v>
      </c>
      <c r="B58" s="1" t="str">
        <f t="shared" si="0"/>
        <v>2026-03</v>
      </c>
      <c r="C58">
        <v>8</v>
      </c>
      <c r="D58">
        <v>104</v>
      </c>
      <c r="E58" t="str">
        <f>VLOOKUP(D58,Statistikkoder!$A$1:$C$172,2,FALSE)</f>
        <v>    Kahyt Handicap                  </v>
      </c>
      <c r="F58" s="15">
        <v>12</v>
      </c>
      <c r="G58" s="14">
        <v>277.08</v>
      </c>
      <c r="H58" s="14">
        <v>0</v>
      </c>
      <c r="I58" s="14">
        <v>3324.96</v>
      </c>
    </row>
    <row r="59" spans="1:9">
      <c r="A59" s="2">
        <v>2026</v>
      </c>
      <c r="B59" s="1" t="str">
        <f t="shared" si="0"/>
        <v>2026-03</v>
      </c>
      <c r="C59">
        <v>8</v>
      </c>
      <c r="D59">
        <v>105</v>
      </c>
      <c r="E59" t="str">
        <f>VLOOKUP(D59,Statistikkoder!$A$1:$C$172,2,FALSE)</f>
        <v>    Bil                              </v>
      </c>
      <c r="F59" s="15">
        <v>866</v>
      </c>
      <c r="G59" s="14">
        <v>390.54</v>
      </c>
      <c r="H59" s="14">
        <v>462.6</v>
      </c>
      <c r="I59" s="14">
        <v>338207.64</v>
      </c>
    </row>
    <row r="60" spans="1:9">
      <c r="A60" s="2">
        <v>2026</v>
      </c>
      <c r="B60" s="1" t="str">
        <f t="shared" si="0"/>
        <v>2026-03</v>
      </c>
      <c r="C60">
        <v>8</v>
      </c>
      <c r="D60">
        <v>106</v>
      </c>
      <c r="E60" t="str">
        <f>VLOOKUP(D60,Statistikkoder!$A$1:$C$172,2,FALSE)</f>
        <v>    Bil Pensionist                  </v>
      </c>
      <c r="F60" s="15">
        <v>546</v>
      </c>
      <c r="G60" s="14">
        <v>99.18</v>
      </c>
      <c r="H60" s="14">
        <v>325.45999999999998</v>
      </c>
      <c r="I60" s="14">
        <v>54152.28</v>
      </c>
    </row>
    <row r="61" spans="1:9">
      <c r="A61" s="2">
        <v>2026</v>
      </c>
      <c r="B61" s="1" t="str">
        <f t="shared" si="0"/>
        <v>2026-03</v>
      </c>
      <c r="C61">
        <v>8</v>
      </c>
      <c r="D61">
        <v>107</v>
      </c>
      <c r="E61" t="str">
        <f>VLOOKUP(D61,Statistikkoder!$A$1:$C$172,2,FALSE)</f>
        <v>    Bil Handicap                    </v>
      </c>
      <c r="F61" s="15">
        <v>8</v>
      </c>
      <c r="G61" s="14">
        <v>346</v>
      </c>
      <c r="H61" s="14">
        <v>371.54</v>
      </c>
      <c r="I61" s="14">
        <v>2768</v>
      </c>
    </row>
    <row r="62" spans="1:9">
      <c r="A62" s="2">
        <v>2026</v>
      </c>
      <c r="B62" s="1" t="str">
        <f t="shared" si="0"/>
        <v>2026-03</v>
      </c>
      <c r="C62">
        <v>8</v>
      </c>
      <c r="D62">
        <v>114</v>
      </c>
      <c r="E62" t="str">
        <f>VLOOKUP(D62,Statistikkoder!$A$1:$C$172,2,FALSE)</f>
        <v>    Bil Fribillet                            </v>
      </c>
      <c r="F62" s="15">
        <v>8</v>
      </c>
      <c r="G62" s="14">
        <v>75</v>
      </c>
      <c r="H62" s="14">
        <v>0</v>
      </c>
      <c r="I62" s="14">
        <v>600</v>
      </c>
    </row>
    <row r="63" spans="1:9">
      <c r="A63" s="2">
        <v>2026</v>
      </c>
      <c r="B63" s="1" t="str">
        <f t="shared" si="0"/>
        <v>2026-03</v>
      </c>
      <c r="C63">
        <v>8</v>
      </c>
      <c r="D63">
        <v>116</v>
      </c>
      <c r="E63" t="str">
        <f>VLOOKUP(D63,Statistikkoder!$A$1:$C$172,2,FALSE)</f>
        <v>    Bil med anhænger                        </v>
      </c>
      <c r="F63" s="15">
        <v>261</v>
      </c>
      <c r="G63" s="14">
        <v>202.44</v>
      </c>
      <c r="H63" s="14">
        <v>410.28</v>
      </c>
      <c r="I63" s="14">
        <v>52836.84</v>
      </c>
    </row>
    <row r="64" spans="1:9">
      <c r="A64" s="2">
        <v>2026</v>
      </c>
      <c r="B64" s="1" t="str">
        <f t="shared" si="0"/>
        <v>2026-03</v>
      </c>
      <c r="C64">
        <v>8</v>
      </c>
      <c r="D64">
        <v>136</v>
      </c>
      <c r="E64" t="str">
        <f>VLOOKUP(D64,Statistikkoder!$A$1:$C$172,2,FALSE)</f>
        <v>    Bil med anhænger pensionist              </v>
      </c>
      <c r="F64" s="15">
        <v>127</v>
      </c>
      <c r="G64" s="14">
        <v>99</v>
      </c>
      <c r="H64" s="14">
        <v>535.13</v>
      </c>
      <c r="I64" s="14">
        <v>12573</v>
      </c>
    </row>
    <row r="65" spans="1:9">
      <c r="A65" s="2">
        <v>2026</v>
      </c>
      <c r="B65" s="1" t="str">
        <f t="shared" si="0"/>
        <v>2026-03</v>
      </c>
      <c r="C65">
        <v>8</v>
      </c>
      <c r="D65">
        <v>156</v>
      </c>
      <c r="E65" t="str">
        <f>VLOOKUP(D65,Statistikkoder!$A$1:$C$172,2,FALSE)</f>
        <v>    Bil med anhænger handicap            </v>
      </c>
      <c r="F65" s="15">
        <v>5</v>
      </c>
      <c r="G65" s="14">
        <v>291</v>
      </c>
      <c r="H65" s="14">
        <v>0</v>
      </c>
      <c r="I65" s="14">
        <v>1455</v>
      </c>
    </row>
    <row r="66" spans="1:9">
      <c r="A66" s="2">
        <v>2026</v>
      </c>
      <c r="B66" s="1" t="str">
        <f t="shared" si="0"/>
        <v>2026-03</v>
      </c>
      <c r="C66">
        <v>8</v>
      </c>
      <c r="D66">
        <v>20</v>
      </c>
      <c r="E66" t="str">
        <f>VLOOKUP(D66,Statistikkoder!$A$1:$C$172,2,FALSE)</f>
        <v>    Barn 12-15 år gående              </v>
      </c>
      <c r="F66" s="15">
        <v>20</v>
      </c>
      <c r="G66" s="14">
        <v>52.55</v>
      </c>
      <c r="H66" s="14">
        <v>78.87</v>
      </c>
      <c r="I66" s="14">
        <v>1051</v>
      </c>
    </row>
    <row r="67" spans="1:9">
      <c r="A67" s="2">
        <v>2026</v>
      </c>
      <c r="B67" s="1" t="str">
        <f t="shared" ref="B67:B109" si="1">_xlfn.CONCAT(A67,"-03")</f>
        <v>2026-03</v>
      </c>
      <c r="C67">
        <v>8</v>
      </c>
      <c r="D67">
        <v>210</v>
      </c>
      <c r="E67" t="str">
        <f>VLOOKUP(D67,Statistikkoder!$A$1:$C$172,2,FALSE)</f>
        <v>    Anhænger                              </v>
      </c>
      <c r="F67" s="15">
        <v>8</v>
      </c>
      <c r="G67" s="14">
        <v>124.75</v>
      </c>
      <c r="H67" s="14">
        <v>0</v>
      </c>
      <c r="I67" s="14">
        <v>998</v>
      </c>
    </row>
    <row r="68" spans="1:9">
      <c r="A68" s="2">
        <v>2026</v>
      </c>
      <c r="B68" s="1" t="str">
        <f t="shared" si="1"/>
        <v>2026-03</v>
      </c>
      <c r="C68">
        <v>8</v>
      </c>
      <c r="D68">
        <v>29</v>
      </c>
      <c r="E68" t="str">
        <f>VLOOKUP(D68,Statistikkoder!$A$1:$C$172,2,FALSE)</f>
        <v xml:space="preserve">    Barn  0-11 år gående alene              </v>
      </c>
      <c r="F68" s="15">
        <v>3</v>
      </c>
      <c r="G68" s="14">
        <v>29</v>
      </c>
      <c r="H68" s="14">
        <v>0</v>
      </c>
      <c r="I68" s="14">
        <v>87</v>
      </c>
    </row>
    <row r="69" spans="1:9">
      <c r="A69" s="2">
        <v>2026</v>
      </c>
      <c r="B69" s="1" t="str">
        <f t="shared" si="1"/>
        <v>2026-03</v>
      </c>
      <c r="C69">
        <v>8</v>
      </c>
      <c r="D69">
        <v>30</v>
      </c>
      <c r="E69" t="str">
        <f>VLOOKUP(D69,Statistikkoder!$A$1:$C$172,2,FALSE)</f>
        <v>    Barn  0-11 år gående              </v>
      </c>
      <c r="F69" s="15">
        <v>24</v>
      </c>
      <c r="G69" s="14">
        <v>0</v>
      </c>
      <c r="H69" s="14">
        <v>0</v>
      </c>
      <c r="I69" s="14">
        <v>0</v>
      </c>
    </row>
    <row r="70" spans="1:9">
      <c r="A70" s="2">
        <v>2026</v>
      </c>
      <c r="B70" s="1" t="str">
        <f t="shared" si="1"/>
        <v>2026-03</v>
      </c>
      <c r="C70">
        <v>8</v>
      </c>
      <c r="D70">
        <v>310</v>
      </c>
      <c r="E70" t="str">
        <f>VLOOKUP(D70,Statistikkoder!$A$1:$C$172,2,FALSE)</f>
        <v>    Autocamper &lt;  8 meter                </v>
      </c>
      <c r="F70" s="15">
        <v>90</v>
      </c>
      <c r="G70" s="14">
        <v>199</v>
      </c>
      <c r="H70" s="14">
        <v>479.33</v>
      </c>
      <c r="I70" s="14">
        <v>17910</v>
      </c>
    </row>
    <row r="71" spans="1:9">
      <c r="A71" s="2">
        <v>2026</v>
      </c>
      <c r="B71" s="1" t="str">
        <f t="shared" si="1"/>
        <v>2026-03</v>
      </c>
      <c r="C71">
        <v>8</v>
      </c>
      <c r="D71">
        <v>320</v>
      </c>
      <c r="E71" t="str">
        <f>VLOOKUP(D71,Statistikkoder!$A$1:$C$172,2,FALSE)</f>
        <v>    Autocamper &lt; 12 meter                </v>
      </c>
      <c r="F71" s="15">
        <v>8</v>
      </c>
      <c r="G71" s="14">
        <v>199</v>
      </c>
      <c r="H71" s="14">
        <v>479.33</v>
      </c>
      <c r="I71" s="14">
        <v>1592</v>
      </c>
    </row>
    <row r="72" spans="1:9">
      <c r="A72" s="2">
        <v>2026</v>
      </c>
      <c r="B72" s="1" t="str">
        <f t="shared" si="1"/>
        <v>2026-03</v>
      </c>
      <c r="C72">
        <v>8</v>
      </c>
      <c r="D72">
        <v>330</v>
      </c>
      <c r="E72" t="str">
        <f>VLOOKUP(D72,Statistikkoder!$A$1:$C$172,2,FALSE)</f>
        <v>    Autocamper &lt;  8 meter pensionist      </v>
      </c>
      <c r="F72" s="15">
        <v>29</v>
      </c>
      <c r="G72" s="14">
        <v>205.9</v>
      </c>
      <c r="H72" s="14">
        <v>521.61</v>
      </c>
      <c r="I72" s="14">
        <v>5971.1</v>
      </c>
    </row>
    <row r="73" spans="1:9">
      <c r="A73" s="2">
        <v>2026</v>
      </c>
      <c r="B73" s="1" t="str">
        <f t="shared" si="1"/>
        <v>2026-03</v>
      </c>
      <c r="C73">
        <v>8</v>
      </c>
      <c r="D73">
        <v>340</v>
      </c>
      <c r="E73" t="str">
        <f>VLOOKUP(D73,Statistikkoder!$A$1:$C$172,2,FALSE)</f>
        <v>    Autocamper &lt; 12 meter pensionist      </v>
      </c>
      <c r="F73" s="15">
        <v>1</v>
      </c>
      <c r="G73" s="14">
        <v>573</v>
      </c>
      <c r="H73" s="14">
        <v>573.85</v>
      </c>
      <c r="I73" s="14">
        <v>573</v>
      </c>
    </row>
    <row r="74" spans="1:9">
      <c r="A74" s="2">
        <v>2026</v>
      </c>
      <c r="B74" s="1" t="str">
        <f t="shared" si="1"/>
        <v>2026-03</v>
      </c>
      <c r="C74">
        <v>8</v>
      </c>
      <c r="D74">
        <v>40</v>
      </c>
      <c r="E74" t="str">
        <f>VLOOKUP(D74,Statistikkoder!$A$1:$C$172,2,FALSE)</f>
        <v>    Pensionist gående                </v>
      </c>
      <c r="F74" s="15">
        <v>94</v>
      </c>
      <c r="G74" s="14">
        <v>78</v>
      </c>
      <c r="H74" s="14">
        <v>78.87</v>
      </c>
      <c r="I74" s="14">
        <v>7332</v>
      </c>
    </row>
    <row r="75" spans="1:9">
      <c r="A75" s="2">
        <v>2026</v>
      </c>
      <c r="B75" s="1" t="str">
        <f t="shared" si="1"/>
        <v>2026-03</v>
      </c>
      <c r="C75">
        <v>8</v>
      </c>
      <c r="D75">
        <v>410</v>
      </c>
      <c r="E75" t="str">
        <f>VLOOKUP(D75,Statistikkoder!$A$1:$C$172,2,FALSE)</f>
        <v>    MC                                    </v>
      </c>
      <c r="F75" s="15">
        <v>9</v>
      </c>
      <c r="G75" s="14">
        <v>149</v>
      </c>
      <c r="H75" s="14">
        <v>238.13</v>
      </c>
      <c r="I75" s="14">
        <v>1341</v>
      </c>
    </row>
    <row r="76" spans="1:9">
      <c r="A76" s="2">
        <v>2026</v>
      </c>
      <c r="B76" s="1" t="str">
        <f t="shared" si="1"/>
        <v>2026-03</v>
      </c>
      <c r="C76">
        <v>8</v>
      </c>
      <c r="D76">
        <v>420</v>
      </c>
      <c r="E76" t="str">
        <f>VLOOKUP(D76,Statistikkoder!$A$1:$C$172,2,FALSE)</f>
        <v>    MC/Knallert pensionist                </v>
      </c>
      <c r="F76" s="15">
        <v>2</v>
      </c>
      <c r="G76" s="14">
        <v>219</v>
      </c>
      <c r="H76" s="14">
        <v>219.49</v>
      </c>
      <c r="I76" s="14">
        <v>438</v>
      </c>
    </row>
    <row r="77" spans="1:9">
      <c r="A77" s="2">
        <v>2026</v>
      </c>
      <c r="B77" s="1" t="str">
        <f t="shared" si="1"/>
        <v>2026-03</v>
      </c>
      <c r="C77">
        <v>8</v>
      </c>
      <c r="D77">
        <v>50</v>
      </c>
      <c r="E77" t="str">
        <f>VLOOKUP(D77,Statistikkoder!$A$1:$C$172,2,FALSE)</f>
        <v>    Handicap gående                  </v>
      </c>
      <c r="F77" s="15">
        <v>4</v>
      </c>
      <c r="G77" s="14">
        <v>78</v>
      </c>
      <c r="H77" s="14">
        <v>78.87</v>
      </c>
      <c r="I77" s="14">
        <v>312</v>
      </c>
    </row>
    <row r="78" spans="1:9">
      <c r="A78" s="2">
        <v>2026</v>
      </c>
      <c r="B78" s="1" t="str">
        <f t="shared" si="1"/>
        <v>2026-03</v>
      </c>
      <c r="C78">
        <v>8</v>
      </c>
      <c r="D78">
        <v>510</v>
      </c>
      <c r="E78" t="str">
        <f>VLOOKUP(D78,Statistikkoder!$A$1:$C$172,2,FALSE)</f>
        <v>    Cykel Voksen                            </v>
      </c>
      <c r="F78" s="15">
        <v>39</v>
      </c>
      <c r="G78" s="14">
        <v>23</v>
      </c>
      <c r="H78" s="14">
        <v>0</v>
      </c>
      <c r="I78" s="14">
        <v>897</v>
      </c>
    </row>
    <row r="79" spans="1:9">
      <c r="A79" s="2">
        <v>2026</v>
      </c>
      <c r="B79" s="1" t="str">
        <f t="shared" si="1"/>
        <v>2026-03</v>
      </c>
      <c r="C79">
        <v>8</v>
      </c>
      <c r="D79">
        <v>530</v>
      </c>
      <c r="E79" t="str">
        <f>VLOOKUP(D79,Statistikkoder!$A$1:$C$172,2,FALSE)</f>
        <v>    Cykel Barn  0-11 år                      </v>
      </c>
      <c r="F79" s="15">
        <v>4</v>
      </c>
      <c r="G79" s="14">
        <v>0</v>
      </c>
      <c r="H79" s="14">
        <v>0</v>
      </c>
      <c r="I79" s="14">
        <v>0</v>
      </c>
    </row>
    <row r="80" spans="1:9">
      <c r="A80" s="2">
        <v>2026</v>
      </c>
      <c r="B80" s="1" t="str">
        <f t="shared" si="1"/>
        <v>2026-03</v>
      </c>
      <c r="C80">
        <v>8</v>
      </c>
      <c r="D80">
        <v>540</v>
      </c>
      <c r="E80" t="str">
        <f>VLOOKUP(D80,Statistikkoder!$A$1:$C$172,2,FALSE)</f>
        <v>    Cykel m/anhænger Voksen                  </v>
      </c>
      <c r="F80" s="15">
        <v>1</v>
      </c>
      <c r="G80" s="14">
        <v>46</v>
      </c>
      <c r="H80" s="14">
        <v>0</v>
      </c>
      <c r="I80" s="14">
        <v>46</v>
      </c>
    </row>
    <row r="81" spans="1:9">
      <c r="A81" s="2">
        <v>2026</v>
      </c>
      <c r="B81" s="1" t="str">
        <f t="shared" si="1"/>
        <v>2026-03</v>
      </c>
      <c r="C81">
        <v>8</v>
      </c>
      <c r="D81">
        <v>710</v>
      </c>
      <c r="E81" t="str">
        <f>VLOOKUP(D81,Statistikkoder!$A$1:$C$172,2,FALSE)</f>
        <v>    Forvogn &lt; 10 meter incl. fører          </v>
      </c>
      <c r="F81" s="15">
        <v>94</v>
      </c>
      <c r="G81" s="14">
        <v>287.5</v>
      </c>
      <c r="H81" s="14">
        <v>0</v>
      </c>
      <c r="I81" s="14">
        <v>27025</v>
      </c>
    </row>
    <row r="82" spans="1:9">
      <c r="A82" s="2">
        <v>2026</v>
      </c>
      <c r="B82" s="1" t="str">
        <f t="shared" si="1"/>
        <v>2026-03</v>
      </c>
      <c r="C82">
        <v>8</v>
      </c>
      <c r="D82">
        <v>720</v>
      </c>
      <c r="E82" t="str">
        <f>VLOOKUP(D82,Statistikkoder!$A$1:$C$172,2,FALSE)</f>
        <v>    Forvogn &gt; 10 meter incl. fører          </v>
      </c>
      <c r="F82" s="15">
        <v>232</v>
      </c>
      <c r="G82" s="14">
        <v>396.25</v>
      </c>
      <c r="H82" s="14">
        <v>0</v>
      </c>
      <c r="I82" s="14">
        <v>91930</v>
      </c>
    </row>
    <row r="83" spans="1:9">
      <c r="A83" s="2">
        <v>2026</v>
      </c>
      <c r="B83" s="1" t="str">
        <f t="shared" si="1"/>
        <v>2026-03</v>
      </c>
      <c r="C83">
        <v>8</v>
      </c>
      <c r="D83">
        <v>730</v>
      </c>
      <c r="E83" t="str">
        <f>VLOOKUP(D83,Statistikkoder!$A$1:$C$172,2,FALSE)</f>
        <v>    Sættervogn 17 m. max 40 tons            </v>
      </c>
      <c r="F83" s="15">
        <v>170</v>
      </c>
      <c r="G83" s="14">
        <v>508.75</v>
      </c>
      <c r="H83" s="14">
        <v>0</v>
      </c>
      <c r="I83" s="14">
        <v>86487.5</v>
      </c>
    </row>
    <row r="84" spans="1:9">
      <c r="A84" s="2">
        <v>2026</v>
      </c>
      <c r="B84" s="1" t="str">
        <f t="shared" si="1"/>
        <v>2026-03</v>
      </c>
      <c r="C84">
        <v>8</v>
      </c>
      <c r="D84">
        <v>740</v>
      </c>
      <c r="E84" t="str">
        <f>VLOOKUP(D84,Statistikkoder!$A$1:$C$172,2,FALSE)</f>
        <v>    Vogntog 19 m. max 40 tons                </v>
      </c>
      <c r="F84" s="15">
        <v>100</v>
      </c>
      <c r="G84" s="14">
        <v>658.75</v>
      </c>
      <c r="H84" s="14">
        <v>0</v>
      </c>
      <c r="I84" s="14">
        <v>65875</v>
      </c>
    </row>
    <row r="85" spans="1:9">
      <c r="A85" s="2">
        <v>2026</v>
      </c>
      <c r="B85" s="1" t="str">
        <f t="shared" si="1"/>
        <v>2026-03</v>
      </c>
      <c r="C85">
        <v>8</v>
      </c>
      <c r="D85">
        <v>750</v>
      </c>
      <c r="E85" t="str">
        <f>VLOOKUP(D85,Statistikkoder!$A$1:$C$172,2,FALSE)</f>
        <v>    Løs trailer m/håndtering 34 tons        </v>
      </c>
      <c r="F85" s="15">
        <v>2369</v>
      </c>
      <c r="G85" s="14">
        <v>547.04</v>
      </c>
      <c r="H85" s="14">
        <v>0</v>
      </c>
      <c r="I85" s="14">
        <v>1295937.76</v>
      </c>
    </row>
    <row r="86" spans="1:9">
      <c r="A86" s="2">
        <v>2026</v>
      </c>
      <c r="B86" s="1" t="str">
        <f t="shared" si="1"/>
        <v>2026-03</v>
      </c>
      <c r="C86">
        <v>8</v>
      </c>
      <c r="D86">
        <v>760</v>
      </c>
      <c r="E86" t="str">
        <f>VLOOKUP(D86,Statistikkoder!$A$1:$C$172,2,FALSE)</f>
        <v>    Løs trailer m/håndtering 34 tons, Haste  </v>
      </c>
      <c r="F86" s="15">
        <v>697</v>
      </c>
      <c r="G86" s="14">
        <v>590</v>
      </c>
      <c r="H86" s="14">
        <v>0</v>
      </c>
      <c r="I86" s="14">
        <v>411230</v>
      </c>
    </row>
    <row r="87" spans="1:9">
      <c r="A87" s="2">
        <v>2026</v>
      </c>
      <c r="B87" s="1" t="str">
        <f t="shared" si="1"/>
        <v>2026-03</v>
      </c>
      <c r="C87">
        <v>8</v>
      </c>
      <c r="D87">
        <v>765</v>
      </c>
      <c r="E87" t="str">
        <f>VLOOKUP(D87,Statistikkoder!$A$1:$C$172,2,FALSE)</f>
        <v>    Special transport                        </v>
      </c>
      <c r="F87" s="15">
        <v>51</v>
      </c>
      <c r="G87" s="14">
        <v>1667.65</v>
      </c>
      <c r="H87" s="14">
        <v>0</v>
      </c>
      <c r="I87" s="14">
        <v>85050.15</v>
      </c>
    </row>
    <row r="88" spans="1:9">
      <c r="A88" s="2">
        <v>2026</v>
      </c>
      <c r="B88" s="1" t="str">
        <f t="shared" si="1"/>
        <v>2026-03</v>
      </c>
      <c r="C88">
        <v>8</v>
      </c>
      <c r="D88">
        <v>770</v>
      </c>
      <c r="E88" t="str">
        <f>VLOOKUP(D88,Statistikkoder!$A$1:$C$172,2,FALSE)</f>
        <v>    Godsmængde i Tons                        </v>
      </c>
      <c r="F88" s="15">
        <v>48403</v>
      </c>
      <c r="G88" s="14">
        <v>0</v>
      </c>
      <c r="H88" s="14">
        <v>0</v>
      </c>
      <c r="I88" s="14">
        <v>0</v>
      </c>
    </row>
    <row r="89" spans="1:9">
      <c r="A89" s="2">
        <v>2026</v>
      </c>
      <c r="B89" s="1" t="str">
        <f t="shared" si="1"/>
        <v>2026-03</v>
      </c>
      <c r="C89">
        <v>8</v>
      </c>
      <c r="D89">
        <v>771</v>
      </c>
      <c r="E89" t="str">
        <f>VLOOKUP(D89,Statistikkoder!$A$1:$C$172,2,FALSE)</f>
        <v>    Farlig Gods                              </v>
      </c>
      <c r="F89" s="15">
        <v>1189</v>
      </c>
      <c r="G89" s="14">
        <v>0</v>
      </c>
      <c r="H89" s="14">
        <v>0</v>
      </c>
      <c r="I89" s="14">
        <v>0</v>
      </c>
    </row>
    <row r="90" spans="1:9">
      <c r="A90" s="2">
        <v>2026</v>
      </c>
      <c r="B90" s="1" t="str">
        <f t="shared" si="1"/>
        <v>2026-03</v>
      </c>
      <c r="C90">
        <v>8</v>
      </c>
      <c r="D90">
        <v>772</v>
      </c>
      <c r="E90" t="str">
        <f>VLOOKUP(D90,Statistikkoder!$A$1:$C$172,2,FALSE)</f>
        <v>    Ekstra meter Fragt                      </v>
      </c>
      <c r="F90" s="15">
        <v>14</v>
      </c>
      <c r="G90" s="14">
        <v>47.5</v>
      </c>
      <c r="H90" s="14">
        <v>0</v>
      </c>
      <c r="I90" s="14">
        <v>665</v>
      </c>
    </row>
    <row r="91" spans="1:9">
      <c r="A91" s="2">
        <v>2026</v>
      </c>
      <c r="B91" s="1" t="str">
        <f t="shared" si="1"/>
        <v>2026-03</v>
      </c>
      <c r="C91">
        <v>8</v>
      </c>
      <c r="D91">
        <v>773</v>
      </c>
      <c r="E91" t="str">
        <f>VLOOKUP(D91,Statistikkoder!$A$1:$C$172,2,FALSE)</f>
        <v>    Ekstra bred                              </v>
      </c>
      <c r="F91" s="15">
        <v>85</v>
      </c>
      <c r="G91" s="14">
        <v>826.37</v>
      </c>
      <c r="H91" s="14">
        <v>0</v>
      </c>
      <c r="I91" s="14">
        <v>70241.45</v>
      </c>
    </row>
    <row r="92" spans="1:9">
      <c r="A92" s="2">
        <v>2026</v>
      </c>
      <c r="B92" s="1" t="str">
        <f t="shared" si="1"/>
        <v>2026-03</v>
      </c>
      <c r="C92">
        <v>8</v>
      </c>
      <c r="D92">
        <v>775</v>
      </c>
      <c r="E92" t="str">
        <f>VLOOKUP(D92,Statistikkoder!$A$1:$C$172,2,FALSE)</f>
        <v>    Tillæg for førerløs enhed                </v>
      </c>
      <c r="F92" s="15">
        <v>282</v>
      </c>
      <c r="G92" s="14">
        <v>428.75</v>
      </c>
      <c r="H92" s="14">
        <v>0</v>
      </c>
      <c r="I92" s="14">
        <v>120907.5</v>
      </c>
    </row>
    <row r="93" spans="1:9">
      <c r="A93" s="2">
        <v>2026</v>
      </c>
      <c r="B93" s="1" t="str">
        <f t="shared" si="1"/>
        <v>2026-03</v>
      </c>
      <c r="C93">
        <v>8</v>
      </c>
      <c r="D93">
        <v>780</v>
      </c>
      <c r="E93" t="str">
        <f>VLOOKUP(D93,Statistikkoder!$A$1:$C$172,2,FALSE)</f>
        <v>    Kiste                                    </v>
      </c>
      <c r="F93" s="15">
        <v>1</v>
      </c>
      <c r="G93" s="14">
        <v>553.75</v>
      </c>
      <c r="H93" s="14">
        <v>0</v>
      </c>
      <c r="I93" s="14">
        <v>553.75</v>
      </c>
    </row>
    <row r="94" spans="1:9">
      <c r="A94" s="2">
        <v>2026</v>
      </c>
      <c r="B94" s="1" t="str">
        <f t="shared" si="1"/>
        <v>2026-03</v>
      </c>
      <c r="C94">
        <v>8</v>
      </c>
      <c r="D94">
        <v>9010</v>
      </c>
      <c r="E94" t="str">
        <f>VLOOKUP(D94,Statistikkoder!$A$1:$C$172,2,FALSE)</f>
        <v xml:space="preserve">    Gående ikke ovf.                        </v>
      </c>
      <c r="F94" s="15">
        <v>5</v>
      </c>
      <c r="G94" s="14">
        <v>49</v>
      </c>
      <c r="H94" s="14">
        <v>0</v>
      </c>
      <c r="I94" s="14">
        <v>245</v>
      </c>
    </row>
    <row r="95" spans="1:9">
      <c r="A95" s="2">
        <v>2026</v>
      </c>
      <c r="B95" s="1" t="str">
        <f t="shared" si="1"/>
        <v>2026-03</v>
      </c>
      <c r="C95">
        <v>8</v>
      </c>
      <c r="D95">
        <v>995</v>
      </c>
      <c r="E95" t="str">
        <f>VLOOKUP(D95,Statistikkoder!$A$1:$C$172,2,FALSE)</f>
        <v>    Ekspeditionstillæg - ændring                    </v>
      </c>
      <c r="F95" s="15">
        <v>157</v>
      </c>
      <c r="G95" s="14">
        <v>44.9</v>
      </c>
      <c r="H95" s="14">
        <v>0</v>
      </c>
      <c r="I95" s="14">
        <v>7049.3</v>
      </c>
    </row>
    <row r="96" spans="1:9">
      <c r="A96" s="2">
        <v>2026</v>
      </c>
      <c r="B96" s="1" t="str">
        <f t="shared" si="1"/>
        <v>2026-03</v>
      </c>
      <c r="C96">
        <v>8</v>
      </c>
      <c r="D96">
        <v>996</v>
      </c>
      <c r="E96" t="str">
        <f>VLOOKUP(D96,Statistikkoder!$A$1:$C$172,2,FALSE)</f>
        <v>    Passager i køretøj                            </v>
      </c>
      <c r="F96" s="15">
        <v>22</v>
      </c>
      <c r="G96" s="14">
        <v>0</v>
      </c>
      <c r="H96" s="14">
        <v>0</v>
      </c>
      <c r="I96" s="14">
        <v>0</v>
      </c>
    </row>
    <row r="97" spans="1:9">
      <c r="A97" s="2">
        <v>2026</v>
      </c>
      <c r="B97" s="1" t="str">
        <f t="shared" si="1"/>
        <v>2026-03</v>
      </c>
      <c r="C97">
        <v>8</v>
      </c>
      <c r="D97">
        <v>997</v>
      </c>
      <c r="E97" t="str">
        <f>VLOOKUP(D97,Statistikkoder!$A$1:$C$172,2,FALSE)</f>
        <v>    Passager ekstra i bil                          </v>
      </c>
      <c r="F97" s="15">
        <v>54</v>
      </c>
      <c r="G97" s="14">
        <v>49</v>
      </c>
      <c r="H97" s="14">
        <v>0</v>
      </c>
      <c r="I97" s="14">
        <v>2646</v>
      </c>
    </row>
    <row r="98" spans="1:9">
      <c r="A98" s="2">
        <v>2026</v>
      </c>
      <c r="B98" s="1" t="str">
        <f t="shared" si="1"/>
        <v>2026-03</v>
      </c>
      <c r="C98">
        <v>8</v>
      </c>
      <c r="D98">
        <v>998</v>
      </c>
      <c r="E98" t="str">
        <f>VLOOKUP(D98,Statistikkoder!$A$1:$C$172,2,FALSE)</f>
        <v xml:space="preserve">    Elstik til lastbil                      </v>
      </c>
      <c r="F98" s="15">
        <v>837</v>
      </c>
      <c r="G98" s="14">
        <v>0</v>
      </c>
      <c r="H98" s="14">
        <v>0</v>
      </c>
      <c r="I98" s="14">
        <v>0</v>
      </c>
    </row>
    <row r="99" spans="1:9">
      <c r="A99" s="2">
        <v>2026</v>
      </c>
      <c r="B99" s="1" t="str">
        <f t="shared" si="1"/>
        <v>2026-03</v>
      </c>
      <c r="C99">
        <v>8</v>
      </c>
      <c r="D99">
        <v>999</v>
      </c>
      <c r="E99" t="str">
        <f>VLOOKUP(D99,Statistikkoder!$A$1:$C$172,2,FALSE)</f>
        <v>    Medtages ikke                        </v>
      </c>
      <c r="F99" s="15">
        <v>1766</v>
      </c>
      <c r="G99" s="14">
        <v>8.84</v>
      </c>
      <c r="H99" s="14">
        <v>0</v>
      </c>
      <c r="I99" s="14">
        <v>15611.44</v>
      </c>
    </row>
    <row r="100" spans="1:9">
      <c r="A100" s="2">
        <v>2026</v>
      </c>
      <c r="B100" s="1" t="str">
        <f t="shared" si="1"/>
        <v>2026-03</v>
      </c>
      <c r="C100">
        <v>7</v>
      </c>
      <c r="D100">
        <v>930</v>
      </c>
      <c r="E100" t="str">
        <f>VLOOKUP(D100,Statistikkoder!$A$1:$C$172,2,FALSE)</f>
        <v>    Pendler Gående Voksen                    </v>
      </c>
      <c r="F100" s="15">
        <v>120</v>
      </c>
      <c r="G100" s="14">
        <v>54</v>
      </c>
      <c r="H100" s="14">
        <v>0</v>
      </c>
      <c r="I100" s="14">
        <v>6480</v>
      </c>
    </row>
    <row r="101" spans="1:9">
      <c r="A101" s="2">
        <v>2026</v>
      </c>
      <c r="B101" s="1" t="str">
        <f t="shared" si="1"/>
        <v>2026-03</v>
      </c>
      <c r="C101">
        <v>7</v>
      </c>
      <c r="D101">
        <v>935</v>
      </c>
      <c r="E101" t="str">
        <f>VLOOKUP(D101,Statistikkoder!$A$1:$C$172,2,FALSE)</f>
        <v>    Pendler Gående Barn 12-15 år                  </v>
      </c>
      <c r="F101" s="15">
        <v>8</v>
      </c>
      <c r="G101" s="14">
        <v>24</v>
      </c>
      <c r="H101" s="14">
        <v>0</v>
      </c>
      <c r="I101" s="14">
        <v>192</v>
      </c>
    </row>
    <row r="102" spans="1:9">
      <c r="A102" s="2">
        <v>2026</v>
      </c>
      <c r="B102" s="1" t="str">
        <f t="shared" si="1"/>
        <v>2026-03</v>
      </c>
      <c r="C102">
        <v>7</v>
      </c>
      <c r="D102">
        <v>940</v>
      </c>
      <c r="E102" t="str">
        <f>VLOOKUP(D102,Statistikkoder!$A$1:$C$172,2,FALSE)</f>
        <v>    Pendler Gående Værnepligtig                    </v>
      </c>
      <c r="F102" s="15">
        <v>24</v>
      </c>
      <c r="G102" s="14">
        <v>0</v>
      </c>
      <c r="H102" s="14">
        <v>0</v>
      </c>
      <c r="I102" s="14">
        <v>0</v>
      </c>
    </row>
    <row r="103" spans="1:9">
      <c r="A103" s="2">
        <v>2026</v>
      </c>
      <c r="B103" s="1" t="str">
        <f t="shared" si="1"/>
        <v>2026-03</v>
      </c>
      <c r="C103">
        <v>7</v>
      </c>
      <c r="D103">
        <v>945</v>
      </c>
      <c r="E103" t="str">
        <f>VLOOKUP(D103,Statistikkoder!$A$1:$C$172,2,FALSE)</f>
        <v xml:space="preserve">    Pendler Bil &lt; 1,95 m                            </v>
      </c>
      <c r="F103" s="15">
        <v>3192</v>
      </c>
      <c r="G103" s="14">
        <v>258.44</v>
      </c>
      <c r="H103" s="14">
        <v>0</v>
      </c>
      <c r="I103" s="14">
        <v>824940.48</v>
      </c>
    </row>
    <row r="104" spans="1:9">
      <c r="A104" s="2">
        <v>2026</v>
      </c>
      <c r="B104" s="1" t="str">
        <f t="shared" si="1"/>
        <v>2026-03</v>
      </c>
      <c r="C104">
        <v>7</v>
      </c>
      <c r="D104">
        <v>950</v>
      </c>
      <c r="E104" t="str">
        <f>VLOOKUP(D104,Statistikkoder!$A$1:$C$172,2,FALSE)</f>
        <v>    Pendler Bil &gt; 1,95 m                            </v>
      </c>
      <c r="F104" s="15">
        <v>50</v>
      </c>
      <c r="G104" s="14">
        <v>476.6</v>
      </c>
      <c r="H104" s="14">
        <v>0</v>
      </c>
      <c r="I104" s="14">
        <v>23830</v>
      </c>
    </row>
    <row r="105" spans="1:9">
      <c r="A105" s="2">
        <v>2026</v>
      </c>
      <c r="B105" s="1" t="str">
        <f t="shared" si="1"/>
        <v>2026-03</v>
      </c>
      <c r="C105">
        <v>7</v>
      </c>
      <c r="D105">
        <v>955</v>
      </c>
      <c r="E105" t="str">
        <f>VLOOKUP(D105,Statistikkoder!$A$1:$C$172,2,FALSE)</f>
        <v>    Pendler Bil m/anh. &lt; 1,95 m              </v>
      </c>
      <c r="F105" s="15">
        <v>2</v>
      </c>
      <c r="G105" s="14">
        <v>1382</v>
      </c>
      <c r="H105" s="14">
        <v>0</v>
      </c>
      <c r="I105" s="14">
        <v>2764</v>
      </c>
    </row>
    <row r="106" spans="1:9">
      <c r="A106" s="2">
        <v>2026</v>
      </c>
      <c r="B106" s="1" t="str">
        <f t="shared" si="1"/>
        <v>2026-03</v>
      </c>
      <c r="C106">
        <v>7</v>
      </c>
      <c r="D106">
        <v>999</v>
      </c>
      <c r="E106" t="str">
        <f>VLOOKUP(D106,Statistikkoder!$A$1:$C$172,2,FALSE)</f>
        <v>    Medtages ikke                        </v>
      </c>
      <c r="F106" s="15">
        <v>293</v>
      </c>
      <c r="G106" s="14">
        <v>19.52</v>
      </c>
      <c r="H106" s="14">
        <v>0</v>
      </c>
      <c r="I106" s="14">
        <v>5719.36</v>
      </c>
    </row>
    <row r="107" spans="1:9">
      <c r="A107" s="2">
        <v>2026</v>
      </c>
      <c r="B107" s="1" t="str">
        <f t="shared" si="1"/>
        <v>2026-03</v>
      </c>
      <c r="C107">
        <v>8</v>
      </c>
      <c r="D107">
        <v>945</v>
      </c>
      <c r="E107" t="str">
        <f>VLOOKUP(D107,Statistikkoder!$A$1:$C$172,2,FALSE)</f>
        <v xml:space="preserve">    Pendler Bil &lt; 1,95 m                            </v>
      </c>
      <c r="F107" s="15">
        <v>21</v>
      </c>
      <c r="G107" s="14">
        <v>448.05</v>
      </c>
      <c r="H107" s="14">
        <v>0</v>
      </c>
      <c r="I107" s="14">
        <v>9409.0499999999993</v>
      </c>
    </row>
    <row r="108" spans="1:9">
      <c r="A108" s="2">
        <v>2026</v>
      </c>
      <c r="B108" s="1" t="str">
        <f t="shared" si="1"/>
        <v>2026-03</v>
      </c>
      <c r="C108">
        <v>8</v>
      </c>
      <c r="D108">
        <v>950</v>
      </c>
      <c r="E108" t="str">
        <f>VLOOKUP(D108,Statistikkoder!$A$1:$C$172,2,FALSE)</f>
        <v>    Pendler Bil &gt; 1,95 m                            </v>
      </c>
      <c r="F108" s="15">
        <v>9</v>
      </c>
      <c r="G108" s="14">
        <v>659</v>
      </c>
      <c r="H108" s="14">
        <v>0</v>
      </c>
      <c r="I108" s="14">
        <v>5931</v>
      </c>
    </row>
    <row r="109" spans="1:9">
      <c r="A109" s="2">
        <v>2026</v>
      </c>
      <c r="B109" s="1" t="str">
        <f t="shared" si="1"/>
        <v>2026-03</v>
      </c>
      <c r="C109">
        <v>8</v>
      </c>
      <c r="D109">
        <v>999</v>
      </c>
      <c r="E109" t="str">
        <f>VLOOKUP(D109,Statistikkoder!$A$1:$C$172,2,FALSE)</f>
        <v>    Medtages ikke                        </v>
      </c>
      <c r="F109" s="15">
        <v>9</v>
      </c>
      <c r="G109" s="14">
        <v>20.39</v>
      </c>
      <c r="H109" s="14">
        <v>0</v>
      </c>
      <c r="I109" s="14">
        <v>183.51</v>
      </c>
    </row>
    <row r="110" spans="1:9">
      <c r="C110"/>
      <c r="F110" s="15"/>
      <c r="G110" s="14"/>
      <c r="H110" s="14"/>
      <c r="I110" s="14"/>
    </row>
    <row r="111" spans="1:9">
      <c r="C111"/>
      <c r="F111" s="15"/>
      <c r="G111" s="14"/>
      <c r="H111" s="14"/>
      <c r="I111" s="14"/>
    </row>
    <row r="112" spans="1:9">
      <c r="C112"/>
      <c r="F112" s="15"/>
      <c r="G112" s="14"/>
      <c r="H112" s="14"/>
      <c r="I112" s="14"/>
    </row>
    <row r="113" spans="6:9">
      <c r="F113" s="15"/>
      <c r="G113" s="14"/>
      <c r="H113" s="14"/>
      <c r="I113" s="14"/>
    </row>
    <row r="114" spans="6:9">
      <c r="F114" s="15"/>
      <c r="G114" s="14"/>
      <c r="H114" s="14"/>
      <c r="I114" s="14"/>
    </row>
    <row r="115" spans="6:9">
      <c r="F115" s="15"/>
      <c r="G115" s="14"/>
      <c r="H115" s="14"/>
      <c r="I115" s="14"/>
    </row>
    <row r="116" spans="6:9">
      <c r="F116" s="15"/>
      <c r="G116" s="14"/>
      <c r="H116" s="14"/>
      <c r="I116" s="14"/>
    </row>
    <row r="117" spans="6:9">
      <c r="F117" s="15"/>
      <c r="G117" s="14"/>
      <c r="H117" s="14"/>
      <c r="I117" s="14"/>
    </row>
    <row r="118" spans="6:9">
      <c r="F118" s="15"/>
      <c r="G118" s="14"/>
      <c r="H118" s="14"/>
      <c r="I118" s="14"/>
    </row>
    <row r="119" spans="6:9">
      <c r="F119" s="15"/>
      <c r="G119" s="14"/>
      <c r="H119" s="14"/>
      <c r="I119" s="14"/>
    </row>
    <row r="120" spans="6:9">
      <c r="F120" s="15"/>
      <c r="G120" s="14"/>
      <c r="H120" s="14"/>
      <c r="I120" s="14"/>
    </row>
    <row r="121" spans="6:9">
      <c r="F121" s="15"/>
      <c r="G121" s="14"/>
      <c r="H121" s="14"/>
      <c r="I121" s="14"/>
    </row>
    <row r="122" spans="6:9">
      <c r="F122" s="15"/>
      <c r="G122" s="14"/>
      <c r="H122" s="14"/>
      <c r="I122" s="14"/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>
      <c r="A1" s="4" t="s">
        <v>9</v>
      </c>
      <c r="B1" s="5" t="s">
        <v>5</v>
      </c>
      <c r="C1" s="6" t="s">
        <v>10</v>
      </c>
    </row>
    <row r="2" spans="1:3">
      <c r="A2" s="11">
        <v>1</v>
      </c>
      <c r="B2" s="12" t="s">
        <v>190</v>
      </c>
      <c r="C2" s="13" t="s">
        <v>150</v>
      </c>
    </row>
    <row r="3" spans="1:3">
      <c r="A3" s="8">
        <v>3</v>
      </c>
      <c r="B3" s="9" t="s">
        <v>191</v>
      </c>
      <c r="C3" s="10" t="s">
        <v>150</v>
      </c>
    </row>
    <row r="4" spans="1:3">
      <c r="A4" s="11">
        <v>5</v>
      </c>
      <c r="B4" s="12" t="s">
        <v>11</v>
      </c>
      <c r="C4" s="13" t="s">
        <v>12</v>
      </c>
    </row>
    <row r="5" spans="1:3">
      <c r="A5" s="8">
        <v>6</v>
      </c>
      <c r="B5" s="9" t="s">
        <v>193</v>
      </c>
      <c r="C5" s="10" t="s">
        <v>150</v>
      </c>
    </row>
    <row r="6" spans="1:3">
      <c r="A6" s="11">
        <v>8</v>
      </c>
      <c r="B6" s="12" t="s">
        <v>13</v>
      </c>
      <c r="C6" s="13" t="s">
        <v>12</v>
      </c>
    </row>
    <row r="7" spans="1:3">
      <c r="A7" s="8">
        <v>9</v>
      </c>
      <c r="B7" s="9" t="s">
        <v>14</v>
      </c>
      <c r="C7" s="10" t="s">
        <v>12</v>
      </c>
    </row>
    <row r="8" spans="1:3">
      <c r="A8" s="11">
        <v>10</v>
      </c>
      <c r="B8" s="12" t="s">
        <v>15</v>
      </c>
      <c r="C8" s="13" t="s">
        <v>12</v>
      </c>
    </row>
    <row r="9" spans="1:3">
      <c r="A9" s="8">
        <v>11</v>
      </c>
      <c r="B9" s="9" t="s">
        <v>16</v>
      </c>
      <c r="C9" s="10" t="s">
        <v>12</v>
      </c>
    </row>
    <row r="10" spans="1:3">
      <c r="A10" s="11">
        <v>12</v>
      </c>
      <c r="B10" s="12" t="s">
        <v>17</v>
      </c>
      <c r="C10" s="13" t="s">
        <v>12</v>
      </c>
    </row>
    <row r="11" spans="1:3">
      <c r="A11" s="8">
        <v>13</v>
      </c>
      <c r="B11" s="9" t="s">
        <v>18</v>
      </c>
      <c r="C11" s="10" t="s">
        <v>12</v>
      </c>
    </row>
    <row r="12" spans="1:3">
      <c r="A12" s="11">
        <v>14</v>
      </c>
      <c r="B12" s="12" t="s">
        <v>19</v>
      </c>
      <c r="C12" s="13" t="s">
        <v>12</v>
      </c>
    </row>
    <row r="13" spans="1:3">
      <c r="A13" s="8">
        <v>15</v>
      </c>
      <c r="B13" s="9" t="s">
        <v>20</v>
      </c>
      <c r="C13" s="10" t="s">
        <v>12</v>
      </c>
    </row>
    <row r="14" spans="1:3">
      <c r="A14" s="11">
        <v>16</v>
      </c>
      <c r="B14" s="12" t="s">
        <v>21</v>
      </c>
      <c r="C14" s="13" t="s">
        <v>12</v>
      </c>
    </row>
    <row r="15" spans="1:3">
      <c r="A15" s="8">
        <v>18</v>
      </c>
      <c r="B15" s="9" t="s">
        <v>192</v>
      </c>
      <c r="C15" s="10" t="s">
        <v>12</v>
      </c>
    </row>
    <row r="16" spans="1:3">
      <c r="A16" s="11">
        <v>19</v>
      </c>
      <c r="B16" s="12" t="s">
        <v>188</v>
      </c>
      <c r="C16" s="13" t="s">
        <v>12</v>
      </c>
    </row>
    <row r="17" spans="1:3">
      <c r="A17" s="8">
        <v>20</v>
      </c>
      <c r="B17" s="9" t="s">
        <v>22</v>
      </c>
      <c r="C17" s="10" t="s">
        <v>12</v>
      </c>
    </row>
    <row r="18" spans="1:3">
      <c r="A18" s="11">
        <v>21</v>
      </c>
      <c r="B18" s="12" t="s">
        <v>23</v>
      </c>
      <c r="C18" s="13" t="s">
        <v>12</v>
      </c>
    </row>
    <row r="19" spans="1:3">
      <c r="A19" s="8">
        <v>25</v>
      </c>
      <c r="B19" s="9" t="s">
        <v>24</v>
      </c>
      <c r="C19" s="10" t="s">
        <v>12</v>
      </c>
    </row>
    <row r="20" spans="1:3">
      <c r="A20" s="11">
        <v>26</v>
      </c>
      <c r="B20" s="12" t="s">
        <v>25</v>
      </c>
      <c r="C20" s="13" t="s">
        <v>12</v>
      </c>
    </row>
    <row r="21" spans="1:3">
      <c r="A21" s="8">
        <v>27</v>
      </c>
      <c r="B21" s="9" t="s">
        <v>26</v>
      </c>
      <c r="C21" s="10" t="s">
        <v>12</v>
      </c>
    </row>
    <row r="22" spans="1:3">
      <c r="A22" s="11">
        <v>29</v>
      </c>
      <c r="B22" s="12" t="s">
        <v>187</v>
      </c>
      <c r="C22" s="13" t="s">
        <v>12</v>
      </c>
    </row>
    <row r="23" spans="1:3">
      <c r="A23" s="8">
        <v>30</v>
      </c>
      <c r="B23" s="9" t="s">
        <v>27</v>
      </c>
      <c r="C23" s="10" t="s">
        <v>12</v>
      </c>
    </row>
    <row r="24" spans="1:3">
      <c r="A24" s="11">
        <v>31</v>
      </c>
      <c r="B24" s="12" t="s">
        <v>28</v>
      </c>
      <c r="C24" s="13" t="s">
        <v>12</v>
      </c>
    </row>
    <row r="25" spans="1:3">
      <c r="A25" s="8">
        <v>40</v>
      </c>
      <c r="B25" s="9" t="s">
        <v>29</v>
      </c>
      <c r="C25" s="10" t="s">
        <v>12</v>
      </c>
    </row>
    <row r="26" spans="1:3">
      <c r="A26" s="11">
        <v>41</v>
      </c>
      <c r="B26" s="12" t="s">
        <v>30</v>
      </c>
      <c r="C26" s="13" t="s">
        <v>12</v>
      </c>
    </row>
    <row r="27" spans="1:3">
      <c r="A27" s="8">
        <v>50</v>
      </c>
      <c r="B27" s="9" t="s">
        <v>31</v>
      </c>
      <c r="C27" s="10" t="s">
        <v>12</v>
      </c>
    </row>
    <row r="28" spans="1:3">
      <c r="A28" s="11">
        <v>60</v>
      </c>
      <c r="B28" s="12" t="s">
        <v>32</v>
      </c>
      <c r="C28" s="13" t="s">
        <v>12</v>
      </c>
    </row>
    <row r="29" spans="1:3">
      <c r="A29" s="8">
        <v>70</v>
      </c>
      <c r="B29" s="9" t="s">
        <v>33</v>
      </c>
      <c r="C29" s="10" t="s">
        <v>12</v>
      </c>
    </row>
    <row r="30" spans="1:3">
      <c r="A30" s="11">
        <v>71</v>
      </c>
      <c r="B30" s="12" t="s">
        <v>34</v>
      </c>
      <c r="C30" s="13" t="s">
        <v>12</v>
      </c>
    </row>
    <row r="31" spans="1:3">
      <c r="A31" s="8">
        <v>73</v>
      </c>
      <c r="B31" s="9" t="s">
        <v>35</v>
      </c>
      <c r="C31" s="10" t="s">
        <v>12</v>
      </c>
    </row>
    <row r="32" spans="1:3">
      <c r="A32" s="11">
        <v>80</v>
      </c>
      <c r="B32" s="12" t="s">
        <v>36</v>
      </c>
      <c r="C32" s="13" t="s">
        <v>37</v>
      </c>
    </row>
    <row r="33" spans="1:3">
      <c r="A33" s="8">
        <v>81</v>
      </c>
      <c r="B33" s="9" t="s">
        <v>38</v>
      </c>
      <c r="C33" s="10" t="s">
        <v>37</v>
      </c>
    </row>
    <row r="34" spans="1:3">
      <c r="A34" s="11">
        <v>82</v>
      </c>
      <c r="B34" s="12" t="s">
        <v>39</v>
      </c>
      <c r="C34" s="13" t="s">
        <v>37</v>
      </c>
    </row>
    <row r="35" spans="1:3">
      <c r="A35" s="8">
        <v>83</v>
      </c>
      <c r="B35" s="9" t="s">
        <v>40</v>
      </c>
      <c r="C35" s="10" t="s">
        <v>37</v>
      </c>
    </row>
    <row r="36" spans="1:3">
      <c r="A36" s="11">
        <v>84</v>
      </c>
      <c r="B36" s="12" t="s">
        <v>40</v>
      </c>
      <c r="C36" s="13" t="s">
        <v>37</v>
      </c>
    </row>
    <row r="37" spans="1:3">
      <c r="A37" s="8">
        <v>100</v>
      </c>
      <c r="B37" s="9" t="s">
        <v>41</v>
      </c>
      <c r="C37" s="10" t="s">
        <v>42</v>
      </c>
    </row>
    <row r="38" spans="1:3">
      <c r="A38" s="11">
        <v>101</v>
      </c>
      <c r="B38" s="12" t="s">
        <v>43</v>
      </c>
      <c r="C38" s="13" t="s">
        <v>42</v>
      </c>
    </row>
    <row r="39" spans="1:3">
      <c r="A39" s="8">
        <v>102</v>
      </c>
      <c r="B39" s="9" t="s">
        <v>44</v>
      </c>
      <c r="C39" s="10" t="s">
        <v>42</v>
      </c>
    </row>
    <row r="40" spans="1:3">
      <c r="A40" s="11">
        <v>103</v>
      </c>
      <c r="B40" s="12" t="s">
        <v>45</v>
      </c>
      <c r="C40" s="13" t="s">
        <v>42</v>
      </c>
    </row>
    <row r="41" spans="1:3">
      <c r="A41" s="8">
        <v>104</v>
      </c>
      <c r="B41" s="9" t="s">
        <v>46</v>
      </c>
      <c r="C41" s="10" t="s">
        <v>42</v>
      </c>
    </row>
    <row r="42" spans="1:3">
      <c r="A42" s="11">
        <v>105</v>
      </c>
      <c r="B42" s="12" t="s">
        <v>47</v>
      </c>
      <c r="C42" s="13" t="s">
        <v>37</v>
      </c>
    </row>
    <row r="43" spans="1:3">
      <c r="A43" s="8">
        <v>106</v>
      </c>
      <c r="B43" s="9" t="s">
        <v>48</v>
      </c>
      <c r="C43" s="10" t="s">
        <v>37</v>
      </c>
    </row>
    <row r="44" spans="1:3">
      <c r="A44" s="11">
        <v>107</v>
      </c>
      <c r="B44" s="12" t="s">
        <v>49</v>
      </c>
      <c r="C44" s="13" t="s">
        <v>37</v>
      </c>
    </row>
    <row r="45" spans="1:3">
      <c r="A45" s="8">
        <v>108</v>
      </c>
      <c r="B45" s="9" t="s">
        <v>50</v>
      </c>
      <c r="C45" s="10" t="s">
        <v>51</v>
      </c>
    </row>
    <row r="46" spans="1:3">
      <c r="A46" s="11">
        <v>109</v>
      </c>
      <c r="B46" s="12" t="s">
        <v>52</v>
      </c>
      <c r="C46" s="13" t="s">
        <v>51</v>
      </c>
    </row>
    <row r="47" spans="1:3">
      <c r="A47" s="8">
        <v>110</v>
      </c>
      <c r="B47" s="9" t="s">
        <v>53</v>
      </c>
      <c r="C47" s="10" t="s">
        <v>37</v>
      </c>
    </row>
    <row r="48" spans="1:3">
      <c r="A48" s="11">
        <v>111</v>
      </c>
      <c r="B48" s="12" t="s">
        <v>54</v>
      </c>
      <c r="C48" s="13" t="s">
        <v>37</v>
      </c>
    </row>
    <row r="49" spans="1:3">
      <c r="A49" s="8">
        <v>112</v>
      </c>
      <c r="B49" s="9" t="s">
        <v>55</v>
      </c>
      <c r="C49" s="10" t="s">
        <v>56</v>
      </c>
    </row>
    <row r="50" spans="1:3">
      <c r="A50" s="11">
        <v>113</v>
      </c>
      <c r="B50" s="12" t="s">
        <v>57</v>
      </c>
      <c r="C50" s="13" t="s">
        <v>56</v>
      </c>
    </row>
    <row r="51" spans="1:3">
      <c r="A51" s="8">
        <v>114</v>
      </c>
      <c r="B51" s="9" t="s">
        <v>58</v>
      </c>
      <c r="C51" s="10" t="s">
        <v>37</v>
      </c>
    </row>
    <row r="52" spans="1:3">
      <c r="A52" s="11">
        <v>115</v>
      </c>
      <c r="B52" s="12" t="s">
        <v>59</v>
      </c>
      <c r="C52" s="13" t="s">
        <v>37</v>
      </c>
    </row>
    <row r="53" spans="1:3">
      <c r="A53" s="8">
        <v>116</v>
      </c>
      <c r="B53" s="9" t="s">
        <v>60</v>
      </c>
      <c r="C53" s="10" t="s">
        <v>37</v>
      </c>
    </row>
    <row r="54" spans="1:3">
      <c r="A54" s="11">
        <v>117</v>
      </c>
      <c r="B54" s="12" t="s">
        <v>61</v>
      </c>
      <c r="C54" s="13" t="s">
        <v>37</v>
      </c>
    </row>
    <row r="55" spans="1:3">
      <c r="A55" s="8">
        <v>118</v>
      </c>
      <c r="B55" s="9" t="s">
        <v>62</v>
      </c>
      <c r="C55" s="10" t="s">
        <v>37</v>
      </c>
    </row>
    <row r="56" spans="1:3">
      <c r="A56" s="11">
        <v>119</v>
      </c>
      <c r="B56" s="12" t="s">
        <v>63</v>
      </c>
      <c r="C56" s="13" t="s">
        <v>37</v>
      </c>
    </row>
    <row r="57" spans="1:3">
      <c r="A57" s="8">
        <v>120</v>
      </c>
      <c r="B57" s="9" t="s">
        <v>64</v>
      </c>
      <c r="C57" s="10" t="s">
        <v>37</v>
      </c>
    </row>
    <row r="58" spans="1:3">
      <c r="A58" s="11">
        <v>121</v>
      </c>
      <c r="B58" s="12" t="s">
        <v>65</v>
      </c>
      <c r="C58" s="13" t="s">
        <v>37</v>
      </c>
    </row>
    <row r="59" spans="1:3">
      <c r="A59" s="8">
        <v>122</v>
      </c>
      <c r="B59" s="9" t="s">
        <v>66</v>
      </c>
      <c r="C59" s="10" t="s">
        <v>37</v>
      </c>
    </row>
    <row r="60" spans="1:3">
      <c r="A60" s="11">
        <v>123</v>
      </c>
      <c r="B60" s="12" t="s">
        <v>67</v>
      </c>
      <c r="C60" s="13" t="s">
        <v>37</v>
      </c>
    </row>
    <row r="61" spans="1:3">
      <c r="A61" s="8">
        <v>124</v>
      </c>
      <c r="B61" s="9" t="s">
        <v>68</v>
      </c>
      <c r="C61" s="10" t="s">
        <v>37</v>
      </c>
    </row>
    <row r="62" spans="1:3">
      <c r="A62" s="11">
        <v>125</v>
      </c>
      <c r="B62" s="12" t="s">
        <v>69</v>
      </c>
      <c r="C62" s="13" t="s">
        <v>37</v>
      </c>
    </row>
    <row r="63" spans="1:3">
      <c r="A63" s="8">
        <v>130</v>
      </c>
      <c r="B63" s="9" t="s">
        <v>70</v>
      </c>
      <c r="C63" s="10" t="s">
        <v>37</v>
      </c>
    </row>
    <row r="64" spans="1:3">
      <c r="A64" s="11">
        <v>131</v>
      </c>
      <c r="B64" s="12" t="s">
        <v>71</v>
      </c>
      <c r="C64" s="13" t="s">
        <v>37</v>
      </c>
    </row>
    <row r="65" spans="1:3">
      <c r="A65" s="8">
        <v>135</v>
      </c>
      <c r="B65" s="9" t="s">
        <v>72</v>
      </c>
      <c r="C65" s="10" t="s">
        <v>37</v>
      </c>
    </row>
    <row r="66" spans="1:3">
      <c r="A66" s="11">
        <v>136</v>
      </c>
      <c r="B66" s="12" t="s">
        <v>73</v>
      </c>
      <c r="C66" s="13" t="s">
        <v>37</v>
      </c>
    </row>
    <row r="67" spans="1:3">
      <c r="A67" s="8">
        <v>140</v>
      </c>
      <c r="B67" s="9" t="s">
        <v>74</v>
      </c>
      <c r="C67" s="10" t="s">
        <v>37</v>
      </c>
    </row>
    <row r="68" spans="1:3">
      <c r="A68" s="11">
        <v>145</v>
      </c>
      <c r="B68" s="12" t="s">
        <v>75</v>
      </c>
      <c r="C68" s="13" t="s">
        <v>37</v>
      </c>
    </row>
    <row r="69" spans="1:3">
      <c r="A69" s="8">
        <v>150</v>
      </c>
      <c r="B69" s="9" t="s">
        <v>76</v>
      </c>
      <c r="C69" s="10" t="s">
        <v>37</v>
      </c>
    </row>
    <row r="70" spans="1:3">
      <c r="A70" s="11">
        <v>155</v>
      </c>
      <c r="B70" s="12" t="s">
        <v>77</v>
      </c>
      <c r="C70" s="13" t="s">
        <v>37</v>
      </c>
    </row>
    <row r="71" spans="1:3">
      <c r="A71" s="8">
        <v>156</v>
      </c>
      <c r="B71" s="9" t="s">
        <v>78</v>
      </c>
      <c r="C71" s="10" t="s">
        <v>37</v>
      </c>
    </row>
    <row r="72" spans="1:3">
      <c r="A72" s="11">
        <v>210</v>
      </c>
      <c r="B72" s="12" t="s">
        <v>79</v>
      </c>
      <c r="C72" s="13" t="s">
        <v>56</v>
      </c>
    </row>
    <row r="73" spans="1:3">
      <c r="A73" s="8">
        <v>309</v>
      </c>
      <c r="B73" s="9" t="s">
        <v>80</v>
      </c>
      <c r="C73" s="10" t="s">
        <v>81</v>
      </c>
    </row>
    <row r="74" spans="1:3">
      <c r="A74" s="11">
        <v>310</v>
      </c>
      <c r="B74" s="12" t="s">
        <v>82</v>
      </c>
      <c r="C74" s="13" t="s">
        <v>81</v>
      </c>
    </row>
    <row r="75" spans="1:3">
      <c r="A75" s="8">
        <v>311</v>
      </c>
      <c r="B75" s="9" t="s">
        <v>83</v>
      </c>
      <c r="C75" s="10" t="s">
        <v>81</v>
      </c>
    </row>
    <row r="76" spans="1:3">
      <c r="A76" s="11">
        <v>320</v>
      </c>
      <c r="B76" s="12" t="s">
        <v>84</v>
      </c>
      <c r="C76" s="13" t="s">
        <v>81</v>
      </c>
    </row>
    <row r="77" spans="1:3">
      <c r="A77" s="8">
        <v>321</v>
      </c>
      <c r="B77" s="9" t="s">
        <v>85</v>
      </c>
      <c r="C77" s="10" t="s">
        <v>81</v>
      </c>
    </row>
    <row r="78" spans="1:3">
      <c r="A78" s="11">
        <v>325</v>
      </c>
      <c r="B78" s="12" t="s">
        <v>86</v>
      </c>
      <c r="C78" s="13" t="s">
        <v>81</v>
      </c>
    </row>
    <row r="79" spans="1:3">
      <c r="A79" s="8">
        <v>330</v>
      </c>
      <c r="B79" s="9" t="s">
        <v>87</v>
      </c>
      <c r="C79" s="10" t="s">
        <v>81</v>
      </c>
    </row>
    <row r="80" spans="1:3">
      <c r="A80" s="11">
        <v>340</v>
      </c>
      <c r="B80" s="12" t="s">
        <v>88</v>
      </c>
      <c r="C80" s="13" t="s">
        <v>81</v>
      </c>
    </row>
    <row r="81" spans="1:3">
      <c r="A81" s="8">
        <v>409</v>
      </c>
      <c r="B81" s="9" t="s">
        <v>89</v>
      </c>
      <c r="C81" s="10" t="s">
        <v>90</v>
      </c>
    </row>
    <row r="82" spans="1:3">
      <c r="A82" s="11">
        <v>410</v>
      </c>
      <c r="B82" s="12" t="s">
        <v>91</v>
      </c>
      <c r="C82" s="13" t="s">
        <v>90</v>
      </c>
    </row>
    <row r="83" spans="1:3">
      <c r="A83" s="8">
        <v>411</v>
      </c>
      <c r="B83" s="9" t="s">
        <v>92</v>
      </c>
      <c r="C83" s="10" t="s">
        <v>90</v>
      </c>
    </row>
    <row r="84" spans="1:3">
      <c r="A84" s="11">
        <v>412</v>
      </c>
      <c r="B84" s="12" t="s">
        <v>93</v>
      </c>
      <c r="C84" s="13" t="s">
        <v>90</v>
      </c>
    </row>
    <row r="85" spans="1:3">
      <c r="A85" s="8">
        <v>420</v>
      </c>
      <c r="B85" s="9" t="s">
        <v>94</v>
      </c>
      <c r="C85" s="10" t="s">
        <v>90</v>
      </c>
    </row>
    <row r="86" spans="1:3">
      <c r="A86" s="11">
        <v>421</v>
      </c>
      <c r="B86" s="12" t="s">
        <v>95</v>
      </c>
      <c r="C86" s="13" t="s">
        <v>90</v>
      </c>
    </row>
    <row r="87" spans="1:3">
      <c r="A87" s="8">
        <v>430</v>
      </c>
      <c r="B87" s="9" t="s">
        <v>96</v>
      </c>
      <c r="C87" s="10" t="s">
        <v>90</v>
      </c>
    </row>
    <row r="88" spans="1:3">
      <c r="A88" s="11">
        <v>431</v>
      </c>
      <c r="B88" s="12" t="s">
        <v>97</v>
      </c>
      <c r="C88" s="13" t="s">
        <v>90</v>
      </c>
    </row>
    <row r="89" spans="1:3">
      <c r="A89" s="8">
        <v>440</v>
      </c>
      <c r="B89" s="9" t="s">
        <v>98</v>
      </c>
      <c r="C89" s="10" t="s">
        <v>90</v>
      </c>
    </row>
    <row r="90" spans="1:3">
      <c r="A90" s="11">
        <v>505</v>
      </c>
      <c r="B90" s="12" t="s">
        <v>99</v>
      </c>
      <c r="C90" s="13" t="s">
        <v>100</v>
      </c>
    </row>
    <row r="91" spans="1:3">
      <c r="A91" s="8">
        <v>510</v>
      </c>
      <c r="B91" s="9" t="s">
        <v>101</v>
      </c>
      <c r="C91" s="10" t="s">
        <v>100</v>
      </c>
    </row>
    <row r="92" spans="1:3">
      <c r="A92" s="11">
        <v>511</v>
      </c>
      <c r="B92" s="12" t="s">
        <v>102</v>
      </c>
      <c r="C92" s="13" t="s">
        <v>100</v>
      </c>
    </row>
    <row r="93" spans="1:3">
      <c r="A93" s="8">
        <v>515</v>
      </c>
      <c r="B93" s="9" t="s">
        <v>103</v>
      </c>
      <c r="C93" s="10" t="s">
        <v>100</v>
      </c>
    </row>
    <row r="94" spans="1:3">
      <c r="A94" s="11">
        <v>516</v>
      </c>
      <c r="B94" s="12" t="s">
        <v>104</v>
      </c>
      <c r="C94" s="13" t="s">
        <v>90</v>
      </c>
    </row>
    <row r="95" spans="1:3">
      <c r="A95" s="8">
        <v>520</v>
      </c>
      <c r="B95" s="9" t="s">
        <v>105</v>
      </c>
      <c r="C95" s="10" t="s">
        <v>100</v>
      </c>
    </row>
    <row r="96" spans="1:3">
      <c r="A96" s="11">
        <v>525</v>
      </c>
      <c r="B96" s="12" t="s">
        <v>106</v>
      </c>
      <c r="C96" s="13" t="s">
        <v>100</v>
      </c>
    </row>
    <row r="97" spans="1:3">
      <c r="A97" s="8">
        <v>530</v>
      </c>
      <c r="B97" s="9" t="s">
        <v>107</v>
      </c>
      <c r="C97" s="10" t="s">
        <v>100</v>
      </c>
    </row>
    <row r="98" spans="1:3">
      <c r="A98" s="11">
        <v>532</v>
      </c>
      <c r="B98" s="12" t="s">
        <v>108</v>
      </c>
      <c r="C98" s="13" t="s">
        <v>100</v>
      </c>
    </row>
    <row r="99" spans="1:3">
      <c r="A99" s="8">
        <v>535</v>
      </c>
      <c r="B99" s="9" t="s">
        <v>109</v>
      </c>
      <c r="C99" s="10" t="s">
        <v>100</v>
      </c>
    </row>
    <row r="100" spans="1:3">
      <c r="A100" s="11">
        <v>540</v>
      </c>
      <c r="B100" s="12" t="s">
        <v>110</v>
      </c>
      <c r="C100" s="13" t="s">
        <v>100</v>
      </c>
    </row>
    <row r="101" spans="1:3">
      <c r="A101" s="8">
        <v>545</v>
      </c>
      <c r="B101" s="9" t="s">
        <v>111</v>
      </c>
      <c r="C101" s="10" t="s">
        <v>100</v>
      </c>
    </row>
    <row r="102" spans="1:3">
      <c r="A102" s="11">
        <v>550</v>
      </c>
      <c r="B102" s="12" t="s">
        <v>112</v>
      </c>
      <c r="C102" s="13" t="s">
        <v>100</v>
      </c>
    </row>
    <row r="103" spans="1:3">
      <c r="A103" s="8">
        <v>560</v>
      </c>
      <c r="B103" s="9" t="s">
        <v>113</v>
      </c>
      <c r="C103" s="10" t="s">
        <v>100</v>
      </c>
    </row>
    <row r="104" spans="1:3">
      <c r="A104" s="11">
        <v>562</v>
      </c>
      <c r="B104" s="12" t="s">
        <v>114</v>
      </c>
      <c r="C104" s="13" t="s">
        <v>100</v>
      </c>
    </row>
    <row r="105" spans="1:3">
      <c r="A105" s="8">
        <v>565</v>
      </c>
      <c r="B105" s="9" t="s">
        <v>115</v>
      </c>
      <c r="C105" s="10" t="s">
        <v>100</v>
      </c>
    </row>
    <row r="106" spans="1:3">
      <c r="A106" s="11">
        <v>609</v>
      </c>
      <c r="B106" s="12" t="s">
        <v>116</v>
      </c>
      <c r="C106" s="13" t="s">
        <v>117</v>
      </c>
    </row>
    <row r="107" spans="1:3">
      <c r="A107" s="8">
        <v>610</v>
      </c>
      <c r="B107" s="9" t="s">
        <v>118</v>
      </c>
      <c r="C107" s="10" t="s">
        <v>117</v>
      </c>
    </row>
    <row r="108" spans="1:3">
      <c r="A108" s="11">
        <v>611</v>
      </c>
      <c r="B108" s="12" t="s">
        <v>119</v>
      </c>
      <c r="C108" s="13" t="s">
        <v>117</v>
      </c>
    </row>
    <row r="109" spans="1:3">
      <c r="A109" s="8">
        <v>620</v>
      </c>
      <c r="B109" s="9" t="s">
        <v>120</v>
      </c>
      <c r="C109" s="10" t="s">
        <v>117</v>
      </c>
    </row>
    <row r="110" spans="1:3">
      <c r="A110" s="11">
        <v>630</v>
      </c>
      <c r="B110" s="12" t="s">
        <v>121</v>
      </c>
      <c r="C110" s="13" t="s">
        <v>117</v>
      </c>
    </row>
    <row r="111" spans="1:3">
      <c r="A111" s="8">
        <v>631</v>
      </c>
      <c r="B111" s="9" t="s">
        <v>122</v>
      </c>
      <c r="C111" s="10" t="s">
        <v>117</v>
      </c>
    </row>
    <row r="112" spans="1:3">
      <c r="A112" s="11">
        <v>632</v>
      </c>
      <c r="B112" s="12" t="s">
        <v>123</v>
      </c>
      <c r="C112" s="13" t="s">
        <v>12</v>
      </c>
    </row>
    <row r="113" spans="1:3">
      <c r="A113" s="8">
        <v>633</v>
      </c>
      <c r="B113" s="9" t="s">
        <v>124</v>
      </c>
      <c r="C113" s="10" t="s">
        <v>117</v>
      </c>
    </row>
    <row r="114" spans="1:3">
      <c r="A114" s="11">
        <v>634</v>
      </c>
      <c r="B114" s="12" t="s">
        <v>125</v>
      </c>
      <c r="C114" s="13" t="s">
        <v>12</v>
      </c>
    </row>
    <row r="115" spans="1:3">
      <c r="A115" s="8">
        <v>635</v>
      </c>
      <c r="B115" s="9" t="s">
        <v>126</v>
      </c>
      <c r="C115" s="10" t="s">
        <v>117</v>
      </c>
    </row>
    <row r="116" spans="1:3">
      <c r="A116" s="11">
        <v>636</v>
      </c>
      <c r="B116" s="12" t="s">
        <v>127</v>
      </c>
      <c r="C116" s="13" t="s">
        <v>117</v>
      </c>
    </row>
    <row r="117" spans="1:3">
      <c r="A117" s="8">
        <v>637</v>
      </c>
      <c r="B117" s="9" t="s">
        <v>128</v>
      </c>
      <c r="C117" s="10" t="s">
        <v>117</v>
      </c>
    </row>
    <row r="118" spans="1:3">
      <c r="A118" s="11">
        <v>640</v>
      </c>
      <c r="B118" s="12" t="s">
        <v>129</v>
      </c>
      <c r="C118" s="13" t="s">
        <v>56</v>
      </c>
    </row>
    <row r="119" spans="1:3">
      <c r="A119" s="8">
        <v>645</v>
      </c>
      <c r="B119" s="9" t="s">
        <v>130</v>
      </c>
      <c r="C119" s="10" t="s">
        <v>117</v>
      </c>
    </row>
    <row r="120" spans="1:3">
      <c r="A120" s="11">
        <v>646</v>
      </c>
      <c r="B120" s="12" t="s">
        <v>131</v>
      </c>
      <c r="C120" s="13" t="s">
        <v>117</v>
      </c>
    </row>
    <row r="121" spans="1:3">
      <c r="A121" s="8">
        <v>647</v>
      </c>
      <c r="B121" s="9" t="s">
        <v>132</v>
      </c>
      <c r="C121" s="10" t="s">
        <v>117</v>
      </c>
    </row>
    <row r="122" spans="1:3">
      <c r="A122" s="11">
        <v>709</v>
      </c>
      <c r="B122" s="12" t="s">
        <v>133</v>
      </c>
      <c r="C122" s="13" t="s">
        <v>134</v>
      </c>
    </row>
    <row r="123" spans="1:3">
      <c r="A123" s="8">
        <v>710</v>
      </c>
      <c r="B123" s="9" t="s">
        <v>135</v>
      </c>
      <c r="C123" s="10" t="s">
        <v>134</v>
      </c>
    </row>
    <row r="124" spans="1:3">
      <c r="A124" s="11">
        <v>720</v>
      </c>
      <c r="B124" s="12" t="s">
        <v>136</v>
      </c>
      <c r="C124" s="13" t="s">
        <v>134</v>
      </c>
    </row>
    <row r="125" spans="1:3">
      <c r="A125" s="8">
        <v>730</v>
      </c>
      <c r="B125" s="9" t="s">
        <v>137</v>
      </c>
      <c r="C125" s="10" t="s">
        <v>138</v>
      </c>
    </row>
    <row r="126" spans="1:3">
      <c r="A126" s="11">
        <v>740</v>
      </c>
      <c r="B126" s="12" t="s">
        <v>139</v>
      </c>
      <c r="C126" s="13" t="s">
        <v>140</v>
      </c>
    </row>
    <row r="127" spans="1:3">
      <c r="A127" s="8">
        <v>741</v>
      </c>
      <c r="B127" s="9" t="s">
        <v>141</v>
      </c>
      <c r="C127" s="10" t="s">
        <v>140</v>
      </c>
    </row>
    <row r="128" spans="1:3">
      <c r="A128" s="11">
        <v>750</v>
      </c>
      <c r="B128" s="12" t="s">
        <v>142</v>
      </c>
      <c r="C128" s="13" t="s">
        <v>143</v>
      </c>
    </row>
    <row r="129" spans="1:3">
      <c r="A129" s="8">
        <v>760</v>
      </c>
      <c r="B129" s="9" t="s">
        <v>144</v>
      </c>
      <c r="C129" s="10" t="s">
        <v>143</v>
      </c>
    </row>
    <row r="130" spans="1:3">
      <c r="A130" s="11">
        <v>765</v>
      </c>
      <c r="B130" s="12" t="s">
        <v>145</v>
      </c>
      <c r="C130" s="13" t="s">
        <v>146</v>
      </c>
    </row>
    <row r="131" spans="1:3">
      <c r="A131" s="8">
        <v>770</v>
      </c>
      <c r="B131" s="9" t="s">
        <v>147</v>
      </c>
      <c r="C131" s="10" t="s">
        <v>148</v>
      </c>
    </row>
    <row r="132" spans="1:3">
      <c r="A132" s="11">
        <v>771</v>
      </c>
      <c r="B132" s="12" t="s">
        <v>149</v>
      </c>
      <c r="C132" s="13" t="s">
        <v>150</v>
      </c>
    </row>
    <row r="133" spans="1:3">
      <c r="A133" s="8">
        <v>772</v>
      </c>
      <c r="B133" s="9" t="s">
        <v>151</v>
      </c>
      <c r="C133" s="10" t="s">
        <v>150</v>
      </c>
    </row>
    <row r="134" spans="1:3">
      <c r="A134" s="11">
        <v>773</v>
      </c>
      <c r="B134" s="12" t="s">
        <v>152</v>
      </c>
      <c r="C134" s="13" t="s">
        <v>150</v>
      </c>
    </row>
    <row r="135" spans="1:3">
      <c r="A135" s="8">
        <v>774</v>
      </c>
      <c r="B135" s="9" t="s">
        <v>153</v>
      </c>
      <c r="C135" s="10" t="s">
        <v>150</v>
      </c>
    </row>
    <row r="136" spans="1:3">
      <c r="A136" s="11">
        <v>775</v>
      </c>
      <c r="B136" s="12" t="s">
        <v>154</v>
      </c>
      <c r="C136" s="13" t="s">
        <v>150</v>
      </c>
    </row>
    <row r="137" spans="1:3">
      <c r="A137" s="8">
        <v>776</v>
      </c>
      <c r="B137" s="9" t="s">
        <v>155</v>
      </c>
      <c r="C137" s="10" t="s">
        <v>150</v>
      </c>
    </row>
    <row r="138" spans="1:3">
      <c r="A138" s="11">
        <v>777</v>
      </c>
      <c r="B138" s="12" t="s">
        <v>156</v>
      </c>
      <c r="C138" s="13" t="s">
        <v>150</v>
      </c>
    </row>
    <row r="139" spans="1:3">
      <c r="A139" s="8">
        <v>780</v>
      </c>
      <c r="B139" s="9" t="s">
        <v>157</v>
      </c>
      <c r="C139" s="10" t="s">
        <v>150</v>
      </c>
    </row>
    <row r="140" spans="1:3">
      <c r="A140" s="11">
        <v>930</v>
      </c>
      <c r="B140" s="12" t="s">
        <v>158</v>
      </c>
      <c r="C140" s="13" t="s">
        <v>12</v>
      </c>
    </row>
    <row r="141" spans="1:3">
      <c r="A141" s="8">
        <v>935</v>
      </c>
      <c r="B141" s="9" t="s">
        <v>159</v>
      </c>
      <c r="C141" s="10" t="s">
        <v>12</v>
      </c>
    </row>
    <row r="142" spans="1:3">
      <c r="A142" s="11">
        <v>936</v>
      </c>
      <c r="B142" s="12" t="s">
        <v>160</v>
      </c>
      <c r="C142" s="13" t="s">
        <v>12</v>
      </c>
    </row>
    <row r="143" spans="1:3">
      <c r="A143" s="8">
        <v>940</v>
      </c>
      <c r="B143" s="9" t="s">
        <v>161</v>
      </c>
      <c r="C143" s="10" t="s">
        <v>12</v>
      </c>
    </row>
    <row r="144" spans="1:3">
      <c r="A144" s="11">
        <v>945</v>
      </c>
      <c r="B144" s="12" t="s">
        <v>162</v>
      </c>
      <c r="C144" s="13" t="s">
        <v>37</v>
      </c>
    </row>
    <row r="145" spans="1:3">
      <c r="A145" s="8">
        <v>950</v>
      </c>
      <c r="B145" s="9" t="s">
        <v>163</v>
      </c>
      <c r="C145" s="10" t="s">
        <v>37</v>
      </c>
    </row>
    <row r="146" spans="1:3">
      <c r="A146" s="11">
        <v>955</v>
      </c>
      <c r="B146" s="12" t="s">
        <v>164</v>
      </c>
      <c r="C146" s="13" t="s">
        <v>37</v>
      </c>
    </row>
    <row r="147" spans="1:3">
      <c r="A147" s="8">
        <v>960</v>
      </c>
      <c r="B147" s="9" t="s">
        <v>165</v>
      </c>
      <c r="C147" s="10" t="s">
        <v>37</v>
      </c>
    </row>
    <row r="148" spans="1:3">
      <c r="A148" s="11">
        <v>963</v>
      </c>
      <c r="B148" s="12" t="s">
        <v>166</v>
      </c>
      <c r="C148" s="13" t="s">
        <v>81</v>
      </c>
    </row>
    <row r="149" spans="1:3">
      <c r="A149" s="8">
        <v>965</v>
      </c>
      <c r="B149" s="9" t="s">
        <v>167</v>
      </c>
      <c r="C149" s="10" t="s">
        <v>81</v>
      </c>
    </row>
    <row r="150" spans="1:3">
      <c r="A150" s="11">
        <v>970</v>
      </c>
      <c r="B150" s="12" t="s">
        <v>168</v>
      </c>
      <c r="C150" s="13" t="s">
        <v>81</v>
      </c>
    </row>
    <row r="151" spans="1:3">
      <c r="A151" s="8">
        <v>975</v>
      </c>
      <c r="B151" s="9" t="s">
        <v>169</v>
      </c>
      <c r="C151" s="10" t="s">
        <v>90</v>
      </c>
    </row>
    <row r="152" spans="1:3">
      <c r="A152" s="11">
        <v>987</v>
      </c>
      <c r="B152" s="12" t="s">
        <v>195</v>
      </c>
      <c r="C152" s="13" t="s">
        <v>150</v>
      </c>
    </row>
    <row r="153" spans="1:3">
      <c r="A153" s="8">
        <v>988</v>
      </c>
      <c r="B153" s="9" t="s">
        <v>196</v>
      </c>
      <c r="C153" s="10" t="s">
        <v>150</v>
      </c>
    </row>
    <row r="154" spans="1:3">
      <c r="A154" s="11">
        <v>989</v>
      </c>
      <c r="B154" s="12" t="s">
        <v>170</v>
      </c>
      <c r="C154" s="13" t="s">
        <v>150</v>
      </c>
    </row>
    <row r="155" spans="1:3">
      <c r="A155" s="8">
        <v>991</v>
      </c>
      <c r="B155" s="9" t="s">
        <v>171</v>
      </c>
      <c r="C155" s="10" t="s">
        <v>150</v>
      </c>
    </row>
    <row r="156" spans="1:3">
      <c r="A156" s="11">
        <v>992</v>
      </c>
      <c r="B156" s="12" t="s">
        <v>172</v>
      </c>
      <c r="C156" s="13" t="s">
        <v>150</v>
      </c>
    </row>
    <row r="157" spans="1:3">
      <c r="A157" s="8">
        <v>993</v>
      </c>
      <c r="B157" s="9" t="s">
        <v>173</v>
      </c>
      <c r="C157" s="10" t="s">
        <v>150</v>
      </c>
    </row>
    <row r="158" spans="1:3">
      <c r="A158" s="11">
        <v>994</v>
      </c>
      <c r="B158" s="12" t="s">
        <v>174</v>
      </c>
      <c r="C158" s="13" t="s">
        <v>150</v>
      </c>
    </row>
    <row r="159" spans="1:3">
      <c r="A159" s="8">
        <v>995</v>
      </c>
      <c r="B159" s="9" t="s">
        <v>175</v>
      </c>
      <c r="C159" s="10" t="s">
        <v>150</v>
      </c>
    </row>
    <row r="160" spans="1:3">
      <c r="A160" s="11">
        <v>996</v>
      </c>
      <c r="B160" s="12" t="s">
        <v>176</v>
      </c>
      <c r="C160" s="13" t="s">
        <v>12</v>
      </c>
    </row>
    <row r="161" spans="1:3">
      <c r="A161" s="8">
        <v>997</v>
      </c>
      <c r="B161" s="9" t="s">
        <v>177</v>
      </c>
      <c r="C161" s="10" t="s">
        <v>12</v>
      </c>
    </row>
    <row r="162" spans="1:3">
      <c r="A162" s="11">
        <v>998</v>
      </c>
      <c r="B162" s="12" t="s">
        <v>189</v>
      </c>
      <c r="C162" s="13" t="s">
        <v>150</v>
      </c>
    </row>
    <row r="163" spans="1:3">
      <c r="A163" s="8">
        <v>999</v>
      </c>
      <c r="B163" s="9" t="s">
        <v>178</v>
      </c>
      <c r="C163" s="10" t="s">
        <v>150</v>
      </c>
    </row>
    <row r="164" spans="1:3">
      <c r="A164" s="11">
        <v>1010</v>
      </c>
      <c r="B164" s="12" t="s">
        <v>179</v>
      </c>
      <c r="C164" s="13" t="s">
        <v>150</v>
      </c>
    </row>
    <row r="165" spans="1:3">
      <c r="A165" s="8">
        <v>9010</v>
      </c>
      <c r="B165" s="9" t="s">
        <v>194</v>
      </c>
      <c r="C165" s="10" t="s">
        <v>150</v>
      </c>
    </row>
    <row r="166" spans="1:3">
      <c r="A166" s="11">
        <v>9011</v>
      </c>
      <c r="B166" s="12" t="s">
        <v>197</v>
      </c>
      <c r="C166" s="13" t="s">
        <v>150</v>
      </c>
    </row>
    <row r="167" spans="1:3">
      <c r="A167" s="8">
        <v>9710</v>
      </c>
      <c r="B167" s="9" t="s">
        <v>180</v>
      </c>
      <c r="C167" s="10" t="s">
        <v>150</v>
      </c>
    </row>
    <row r="168" spans="1:3">
      <c r="A168" s="11">
        <v>9720</v>
      </c>
      <c r="B168" s="12" t="s">
        <v>181</v>
      </c>
      <c r="C168" s="13" t="s">
        <v>150</v>
      </c>
    </row>
    <row r="169" spans="1:3">
      <c r="A169" s="8">
        <v>9730</v>
      </c>
      <c r="B169" s="9" t="s">
        <v>182</v>
      </c>
      <c r="C169" s="10" t="s">
        <v>150</v>
      </c>
    </row>
    <row r="170" spans="1:3">
      <c r="A170" s="11">
        <v>9740</v>
      </c>
      <c r="B170" s="12" t="s">
        <v>183</v>
      </c>
      <c r="C170" s="13" t="s">
        <v>150</v>
      </c>
    </row>
    <row r="171" spans="1:3">
      <c r="A171" s="8">
        <v>9750</v>
      </c>
      <c r="B171" s="9" t="s">
        <v>184</v>
      </c>
      <c r="C171" s="10" t="s">
        <v>150</v>
      </c>
    </row>
    <row r="172" spans="1:3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2026-04-08T09:13:00Z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